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gpz-srv05\nabava\POVJERENSTVO ZA NABAVU\POVJERENSTVO\2024\ANALIZA TRŽIŠTA\KOŠNJA I SJEČA RASLINJA\"/>
    </mc:Choice>
  </mc:AlternateContent>
  <xr:revisionPtr revIDLastSave="0" documentId="13_ncr:1_{90013771-11D0-4CC4-9A34-411A5F6CE00D}" xr6:coauthVersionLast="47" xr6:coauthVersionMax="47" xr10:uidLastSave="{00000000-0000-0000-0000-000000000000}"/>
  <bookViews>
    <workbookView xWindow="5985" yWindow="2970" windowWidth="21600" windowHeight="11385" xr2:uid="{00000000-000D-0000-FFFF-FFFF00000000}"/>
  </bookViews>
  <sheets>
    <sheet name="TROŠKOVNIK GRUPA 1" sheetId="8" r:id="rId1"/>
    <sheet name="TROŠKOVNIK GRUPA 2" sheetId="10" r:id="rId2"/>
    <sheet name="TROŠKOVNIK GRUPA 3" sheetId="11" r:id="rId3"/>
  </sheets>
  <definedNames>
    <definedName name="_xlnm.Print_Area" localSheetId="0">'TROŠKOVNIK GRUPA 1'!$A$1:$K$82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6" i="8" l="1"/>
  <c r="H55" i="8"/>
  <c r="J24" i="11"/>
  <c r="G32" i="11" s="1"/>
  <c r="J23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E30" i="11"/>
  <c r="I110" i="10"/>
  <c r="I112" i="10"/>
  <c r="F57" i="8"/>
  <c r="F56" i="8"/>
  <c r="F55" i="8"/>
  <c r="E120" i="10"/>
  <c r="E121" i="10"/>
  <c r="E122" i="10"/>
  <c r="E123" i="10"/>
  <c r="E124" i="10"/>
  <c r="J6" i="11"/>
  <c r="G31" i="11" l="1"/>
  <c r="G33" i="11" s="1"/>
  <c r="K30" i="8"/>
  <c r="K7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1" i="8"/>
  <c r="K32" i="8"/>
  <c r="H57" i="8" s="1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6" i="8"/>
  <c r="K8" i="8"/>
  <c r="K9" i="8"/>
  <c r="K10" i="8"/>
  <c r="E125" i="10"/>
  <c r="I114" i="10"/>
  <c r="I113" i="10"/>
  <c r="I111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G125" i="10" l="1"/>
  <c r="G121" i="10"/>
  <c r="G124" i="10"/>
  <c r="G120" i="10"/>
  <c r="G126" i="10" s="1"/>
  <c r="G123" i="10"/>
  <c r="G122" i="10"/>
  <c r="H58" i="8"/>
  <c r="K5" i="8"/>
  <c r="E32" i="11"/>
  <c r="E31" i="11"/>
</calcChain>
</file>

<file path=xl/sharedStrings.xml><?xml version="1.0" encoding="utf-8"?>
<sst xmlns="http://schemas.openxmlformats.org/spreadsheetml/2006/main" count="834" uniqueCount="368">
  <si>
    <t>R.BR.</t>
  </si>
  <si>
    <t>KOLIČINA</t>
  </si>
  <si>
    <t>Kategorija II.</t>
  </si>
  <si>
    <t>Kategorija III.</t>
  </si>
  <si>
    <t>1.</t>
  </si>
  <si>
    <t>I.REKA - PMRS ISTOK (HEP)</t>
  </si>
  <si>
    <t>2.</t>
  </si>
  <si>
    <t>3.</t>
  </si>
  <si>
    <t>Kategorija I.</t>
  </si>
  <si>
    <t>NOVI ZAGREB</t>
  </si>
  <si>
    <t>SJEVER</t>
  </si>
  <si>
    <t>DUBRAVA</t>
  </si>
  <si>
    <t>SESVETE</t>
  </si>
  <si>
    <t>VELIKA GORICA</t>
  </si>
  <si>
    <t>ZAPAD</t>
  </si>
  <si>
    <t>ZAGREBAČKA AVENIJA</t>
  </si>
  <si>
    <t>kom</t>
  </si>
  <si>
    <t>I.</t>
  </si>
  <si>
    <t>II.</t>
  </si>
  <si>
    <t>III.</t>
  </si>
  <si>
    <t>COCA-COLA</t>
  </si>
  <si>
    <t>Sachsova bb</t>
  </si>
  <si>
    <t>CUPOV (ŠIROKA POTROŠNJA)</t>
  </si>
  <si>
    <t>Čulinečka bb</t>
  </si>
  <si>
    <t>CVJETNO NASELJE</t>
  </si>
  <si>
    <t>I Cvjetno naselje 18</t>
  </si>
  <si>
    <t>DONJE SVETICE</t>
  </si>
  <si>
    <t>Dugoselska - Donje Svetice</t>
  </si>
  <si>
    <t>DONJE VRAPČE</t>
  </si>
  <si>
    <t>Donje Vrapče - Ante Topić Mimare</t>
  </si>
  <si>
    <t>DUBRAVA CENTAR</t>
  </si>
  <si>
    <t>Pernatska - Hrvatskog Proljeća</t>
  </si>
  <si>
    <t>DUBRAVA JUG</t>
  </si>
  <si>
    <t>Mandlova (Krug ZET-a)</t>
  </si>
  <si>
    <t>GAJNICE</t>
  </si>
  <si>
    <t>Jovinovačka bb</t>
  </si>
  <si>
    <t>GALJUFOVA</t>
  </si>
  <si>
    <t>Galjufova 2</t>
  </si>
  <si>
    <t>GRAČANI</t>
  </si>
  <si>
    <t>Gračanska - Gračec</t>
  </si>
  <si>
    <t>GRANEŠINA - GRAD MLADIH</t>
  </si>
  <si>
    <t>Granešina - F. Sobana</t>
  </si>
  <si>
    <t>GRANA</t>
  </si>
  <si>
    <t>Ljevakovićeva bb</t>
  </si>
  <si>
    <t>GRANEŠINSKI NOVAKI</t>
  </si>
  <si>
    <t>HARAMBAŠIĆEVA</t>
  </si>
  <si>
    <t>Donje Svetice - Branimirova</t>
  </si>
  <si>
    <t>HORVATI</t>
  </si>
  <si>
    <t>Horvačanski zavoj bb</t>
  </si>
  <si>
    <t>JANKOMIR JUG</t>
  </si>
  <si>
    <t>Jankomir  bb</t>
  </si>
  <si>
    <t>JORDANOVAC</t>
  </si>
  <si>
    <t>Jordanovac bb</t>
  </si>
  <si>
    <t>KAJZERICA</t>
  </si>
  <si>
    <t>KOLAROVA</t>
  </si>
  <si>
    <t>Kolarova 18</t>
  </si>
  <si>
    <t>KSAVER</t>
  </si>
  <si>
    <t>KUNIŠČAK</t>
  </si>
  <si>
    <t>Kuniščak bb</t>
  </si>
  <si>
    <t>LANIŠTE</t>
  </si>
  <si>
    <t>Jaruščica bb</t>
  </si>
  <si>
    <t>MUTIMIROVA</t>
  </si>
  <si>
    <t>Radmanovačka bb</t>
  </si>
  <si>
    <t>OBOJ</t>
  </si>
  <si>
    <t>Oboj 2</t>
  </si>
  <si>
    <t>ODRA</t>
  </si>
  <si>
    <t>Sisačka - Prilaz Velikogoričkoj Cesti</t>
  </si>
  <si>
    <t>PEŠĆENICA</t>
  </si>
  <si>
    <t>PORSCHE</t>
  </si>
  <si>
    <t>Velikogorička bb</t>
  </si>
  <si>
    <t>RAVNICE</t>
  </si>
  <si>
    <t>Augustinčićeva 2</t>
  </si>
  <si>
    <t>RESNIK</t>
  </si>
  <si>
    <t>I Resnik bb</t>
  </si>
  <si>
    <t>RUĐER BOŠKOVIĆ</t>
  </si>
  <si>
    <t>Bijenićka 54</t>
  </si>
  <si>
    <t>SAVICA ŠANCI</t>
  </si>
  <si>
    <t>CMP Savica Šanci bb</t>
  </si>
  <si>
    <t>SELSKA</t>
  </si>
  <si>
    <t>Selska - Brloška</t>
  </si>
  <si>
    <t>SOLIDUM ŽUŽIĆ</t>
  </si>
  <si>
    <t>Kovinska bb</t>
  </si>
  <si>
    <t>SOPOT</t>
  </si>
  <si>
    <t>Erlichova - Zemljakova</t>
  </si>
  <si>
    <t>SPORT</t>
  </si>
  <si>
    <t>Parkiralište Hotela Panorama</t>
  </si>
  <si>
    <t>SREDIŠNJI PROSTOR</t>
  </si>
  <si>
    <t>Stonska 17</t>
  </si>
  <si>
    <t>SUTINSKA VRELA</t>
  </si>
  <si>
    <t>Podusedski trg bb</t>
  </si>
  <si>
    <t>SZABOVA</t>
  </si>
  <si>
    <t>Szabova - Baruna Filipovića</t>
  </si>
  <si>
    <t>TRNAVA</t>
  </si>
  <si>
    <t>Vukomeračka bb</t>
  </si>
  <si>
    <t>TRNOVČICA</t>
  </si>
  <si>
    <t>Trnovčica bb</t>
  </si>
  <si>
    <t>TRSATSKA</t>
  </si>
  <si>
    <t>Trsatska bb</t>
  </si>
  <si>
    <t>VOJNA POLICIJA</t>
  </si>
  <si>
    <t>Oranički Odvojak (Krug Vojne Policije)</t>
  </si>
  <si>
    <t>VRAPČE</t>
  </si>
  <si>
    <t>Ilica - Majke Terezije</t>
  </si>
  <si>
    <t>VRBIK</t>
  </si>
  <si>
    <t>VIII Vrbik bb</t>
  </si>
  <si>
    <t>DUMOVEC</t>
  </si>
  <si>
    <t>Franjčevićeva bb</t>
  </si>
  <si>
    <t>SESVETE CENTAR</t>
  </si>
  <si>
    <t>SESVETSKA SELNICA</t>
  </si>
  <si>
    <t>SESVETSKA SOPNICA</t>
  </si>
  <si>
    <t>BRDOVEC</t>
  </si>
  <si>
    <t>IVANEC</t>
  </si>
  <si>
    <t>NOVI DVORI</t>
  </si>
  <si>
    <t>ZAPREŠIĆ CENTAR</t>
  </si>
  <si>
    <t>ZAPREŠIĆ SJEVER</t>
  </si>
  <si>
    <t>DONJA LOMNICA</t>
  </si>
  <si>
    <t>Matice Hrvatske -Malogorička</t>
  </si>
  <si>
    <t>VELIKA MLAKA</t>
  </si>
  <si>
    <t>AGRONOMSKI FAKULTET</t>
  </si>
  <si>
    <t>Svetošimunska 25</t>
  </si>
  <si>
    <t>DOBRI DOL</t>
  </si>
  <si>
    <t>Dobri Dol 56</t>
  </si>
  <si>
    <t>ROBNI TERMINALI (ŽITNJAK)</t>
  </si>
  <si>
    <t>Servisna cesta bb</t>
  </si>
  <si>
    <t>SEGRO</t>
  </si>
  <si>
    <t>PLIVA</t>
  </si>
  <si>
    <t>Savski Marof</t>
  </si>
  <si>
    <t>OKIPOR</t>
  </si>
  <si>
    <t>Slavonska avenija bb</t>
  </si>
  <si>
    <t>PLESO</t>
  </si>
  <si>
    <t>SESVETE JUG</t>
  </si>
  <si>
    <t>LJUDEVITA POSAVSKOGA</t>
  </si>
  <si>
    <t>SESVETE SJEVER</t>
  </si>
  <si>
    <t>SHOPPING CITY ZAGREB</t>
  </si>
  <si>
    <t>PETRUŠEVEC</t>
  </si>
  <si>
    <t>ALCA</t>
  </si>
  <si>
    <t>EKONOMSKI FAKULTET</t>
  </si>
  <si>
    <t>IBLEROV TRG</t>
  </si>
  <si>
    <t>Iblerov Trg</t>
  </si>
  <si>
    <t>IMUNOLOŠKI ZAVOD</t>
  </si>
  <si>
    <t>Rockfellerova 3</t>
  </si>
  <si>
    <t>KAUFLAND</t>
  </si>
  <si>
    <t>Branimirova - Mandlova</t>
  </si>
  <si>
    <t>KLINIČKA BOLNICA DUBRAVA</t>
  </si>
  <si>
    <t>Avenija Gojka Šuška</t>
  </si>
  <si>
    <t>KONČAR - TRANSFORMATORI</t>
  </si>
  <si>
    <t>Josipa Mokrovića 4</t>
  </si>
  <si>
    <t>NEMETOVA</t>
  </si>
  <si>
    <t>Nemetova 2</t>
  </si>
  <si>
    <t>STADION MAKSIMIR</t>
  </si>
  <si>
    <t>Maksimirska 128</t>
  </si>
  <si>
    <t>STJEPAN RADIĆ</t>
  </si>
  <si>
    <t>Studentski dom Stjepan Radić</t>
  </si>
  <si>
    <t>ZET (DUBRAVA)</t>
  </si>
  <si>
    <t>AGROPROTEINKA</t>
  </si>
  <si>
    <t>Industrijska (Sesvetski Kraljevec)</t>
  </si>
  <si>
    <t>ZRAČNA LUKA</t>
  </si>
  <si>
    <t>AUTOBUSNI TERMINAL</t>
  </si>
  <si>
    <t>DJEČJI VRTIĆ</t>
  </si>
  <si>
    <t>INKER</t>
  </si>
  <si>
    <t>VLADIMIRA VIDRIĆA</t>
  </si>
  <si>
    <t>Vladimira Vidrića 1</t>
  </si>
  <si>
    <t>KONČAR (SESVETSKI KRALJEVEC)</t>
  </si>
  <si>
    <t>BS IVANJA REKA</t>
  </si>
  <si>
    <t>BS ELKA</t>
  </si>
  <si>
    <t>Koledovčina 1e - Koledovčina 1f</t>
  </si>
  <si>
    <t>BS ŽITNJAK</t>
  </si>
  <si>
    <t>Rakitnica 2 - Rakitnica 4</t>
  </si>
  <si>
    <t>BS ČULINEČKA</t>
  </si>
  <si>
    <t>BS PODSUSEDSKI MOST-ISTOK</t>
  </si>
  <si>
    <t>BS PODSUSEDSKI MOST-ZAPAD</t>
  </si>
  <si>
    <t>Sjeverni savski nasip b.b.</t>
  </si>
  <si>
    <t>BS 1-MLAKA</t>
  </si>
  <si>
    <t>BS 3-VELIKA GORICA</t>
  </si>
  <si>
    <t>BS 2- SJEVER</t>
  </si>
  <si>
    <t>Riječka ulica 2 - Riječka ulica 2a</t>
  </si>
  <si>
    <t>Žitnjak I</t>
  </si>
  <si>
    <t>Savska cesta 200a - Savska cesta 206</t>
  </si>
  <si>
    <t>Žitnjak II</t>
  </si>
  <si>
    <t>Rakitnica bb</t>
  </si>
  <si>
    <t>GUPČEVA ZVIJEZDA</t>
  </si>
  <si>
    <t>PANTOVČAK</t>
  </si>
  <si>
    <t>SAVSKA</t>
  </si>
  <si>
    <t>ZAPADNI KOLODVOR</t>
  </si>
  <si>
    <t>Zapadni kolodvor</t>
  </si>
  <si>
    <t>ZELENGAJ</t>
  </si>
  <si>
    <t>Zelengaj</t>
  </si>
  <si>
    <t>REKAPITULACIJA PO KATEGORIJAMA:</t>
  </si>
  <si>
    <t>R.br.</t>
  </si>
  <si>
    <t>Ksaverska -Mirogojska</t>
  </si>
  <si>
    <t>Pantovčak bb</t>
  </si>
  <si>
    <t>OS ZAPAD</t>
  </si>
  <si>
    <t>OS JUG</t>
  </si>
  <si>
    <t>Sisačka cesta bb</t>
  </si>
  <si>
    <t>OS IVANJA REKA</t>
  </si>
  <si>
    <t>Za Ponuditelja:</t>
  </si>
  <si>
    <t>(žig i potpis)</t>
  </si>
  <si>
    <t>BLOK STANICA 
PODSUSEDSKI MOST - ZAPAD</t>
  </si>
  <si>
    <t>Krug traumatološke bolnice</t>
  </si>
  <si>
    <t>Radićevo šetalište bb</t>
  </si>
  <si>
    <t>Prilaz Jadranskom mostu</t>
  </si>
  <si>
    <t>Kenedyev trg 6</t>
  </si>
  <si>
    <t>Žuti breg - Avenija G.Šuška</t>
  </si>
  <si>
    <t>Parkiralište SD Peščenica</t>
  </si>
  <si>
    <t>Radnička cesta</t>
  </si>
  <si>
    <t>Servisna cesta</t>
  </si>
  <si>
    <t>Savska - Vukovarska</t>
  </si>
  <si>
    <t>PMRS ISTOK - TE-TO</t>
  </si>
  <si>
    <t>ZAPREŠIĆ</t>
  </si>
  <si>
    <t>UJEVIĆEVA - BS KAJZERICA</t>
  </si>
  <si>
    <t>OBOJ - ŽITNJAK I</t>
  </si>
  <si>
    <t>ŽITNJAK I - PETRUŠEVEC</t>
  </si>
  <si>
    <t xml:space="preserve">ŽITNJAK I - PMRS ISTOK (CUPOV) </t>
  </si>
  <si>
    <t>ŽITNJAK I - RESNIK</t>
  </si>
  <si>
    <t>SELSKA - GRADIŠĆANSKA</t>
  </si>
  <si>
    <t>KUNIŠĆAK</t>
  </si>
  <si>
    <t>PRIKLJUČNI ŠUMSKI TARUP ZA TRAKTOR - 1 kom.</t>
  </si>
  <si>
    <t>PRIKLJUČNI ŠUMSKI MALČER ZA TRAKTOR - 2 kom.</t>
  </si>
  <si>
    <t>STROJ ZA RAZBUŠIVANJE I VAĐENJE PANJEVA - 1 kom.</t>
  </si>
  <si>
    <t>MOTORNA PILA - 2 kom.</t>
  </si>
  <si>
    <t>VOJARNA BORONGAJ</t>
  </si>
  <si>
    <t>Lipanj 2024.g.</t>
  </si>
  <si>
    <t>Rujan 2024.g.</t>
  </si>
  <si>
    <t>Prosinac 2024.g.</t>
  </si>
  <si>
    <t>Ožujak 2025.g.</t>
  </si>
  <si>
    <t>Bjelovarska 48 - SESVETE</t>
  </si>
  <si>
    <t>Selnička bb - SESVETE</t>
  </si>
  <si>
    <t>Ante Starčevića bb - SESVETE</t>
  </si>
  <si>
    <t>IV Rakitovec - PPMRS ZAPREŠIĆ</t>
  </si>
  <si>
    <t>A. Kovačića bb - BRDOVEC</t>
  </si>
  <si>
    <t>Industrijska bb - ZAPREŠIĆ</t>
  </si>
  <si>
    <t>Kodrmanova bb - ZAPREŠIĆ</t>
  </si>
  <si>
    <t>Bukovačka (Stadion Inter-a) - ZAPREŠIĆ</t>
  </si>
  <si>
    <t>Industrijska bb - DONJA LOMNICA</t>
  </si>
  <si>
    <t>Matice Hrvatske -Malogorička - VELIKA GORICA</t>
  </si>
  <si>
    <t>Prilaz Zagrebačkoj Cesti - VELIKA MLAKA</t>
  </si>
  <si>
    <t>Šandora Breščanskoga - VELIKA GORICA</t>
  </si>
  <si>
    <t>Rimski Put bb - JELKOVEC</t>
  </si>
  <si>
    <t>Industrijska bb - SESVETE</t>
  </si>
  <si>
    <t>144.Brigade Hrvatske Vojske - SESVETE</t>
  </si>
  <si>
    <t>Zračna Luka Pleso - VELIKA GORICA</t>
  </si>
  <si>
    <t>Trg Mladosti - ZAPREŠIĆ</t>
  </si>
  <si>
    <t>Mokrička - ZAPREŠIĆ</t>
  </si>
  <si>
    <t>Bana Josipa Jelačića - ZAPREŠIĆ</t>
  </si>
  <si>
    <t>Ive Politea - SESVETSKI KRALJEVEC</t>
  </si>
  <si>
    <t>Slavonska avenija b.b. - IVANJA REKA</t>
  </si>
  <si>
    <t>kod Velika cesta 3 - MALA MLAKA</t>
  </si>
  <si>
    <t xml:space="preserve">kod Zagrebačka 117 - VELIKA GORICA </t>
  </si>
  <si>
    <t>Savska ulica bb - BESTOVJE</t>
  </si>
  <si>
    <t>Sjeverni savski nasip b.b. - BESTOVJE</t>
  </si>
  <si>
    <t>Samoborska cesta 257 - BESTOVJE</t>
  </si>
  <si>
    <t>Adresa objekta - PRS</t>
  </si>
  <si>
    <t>Naziv objekta - PRS</t>
  </si>
  <si>
    <t>Opis radova</t>
  </si>
  <si>
    <t>Jedinična mjera</t>
  </si>
  <si>
    <t>Količina</t>
  </si>
  <si>
    <t>Kategorija radova</t>
  </si>
  <si>
    <t>KATEGORIJA RADOVA</t>
  </si>
  <si>
    <t>JEDINIČNA MJERA</t>
  </si>
  <si>
    <t>I</t>
  </si>
  <si>
    <t>II</t>
  </si>
  <si>
    <t>III</t>
  </si>
  <si>
    <t xml:space="preserve">orezivanje grana duljine 
cca 2 m, </t>
  </si>
  <si>
    <t xml:space="preserve">orezivanje grana duljine 
cca 3 m, </t>
  </si>
  <si>
    <t xml:space="preserve">orezivanje grana duljine 
cca 4 m, </t>
  </si>
  <si>
    <t xml:space="preserve">orezivanje grana duljine 
cca 5 m, </t>
  </si>
  <si>
    <t xml:space="preserve">orezivanje grana duljine 
cca 7 m, </t>
  </si>
  <si>
    <t xml:space="preserve">orezivanje grana duljine 
cca 6 m, </t>
  </si>
  <si>
    <t xml:space="preserve">orezivanje grana duljine 
cca 11 m, </t>
  </si>
  <si>
    <t>rušenje stabla do 10 m visine, promjera manjeg od 1 m</t>
  </si>
  <si>
    <t>OREZIVANJE GRANA I ODVOZ – na stablu visine manje od 10m, utovar, odvoz i zbrinjavanje grana</t>
  </si>
  <si>
    <t>OREZIVANJE GRANA I ODVOZ – na stablu visine veće od 10m, utovar, odvoz i zbrinjavanje grana</t>
  </si>
  <si>
    <r>
      <t>Jedinična cijena (</t>
    </r>
    <r>
      <rPr>
        <sz val="10"/>
        <color theme="1"/>
        <rFont val="Calibri"/>
        <family val="2"/>
      </rPr>
      <t>€</t>
    </r>
    <r>
      <rPr>
        <sz val="10"/>
        <color theme="1"/>
        <rFont val="Arial"/>
        <family val="2"/>
      </rPr>
      <t>)</t>
    </r>
  </si>
  <si>
    <r>
      <t>Ukupna cijena (</t>
    </r>
    <r>
      <rPr>
        <sz val="10"/>
        <color theme="1"/>
        <rFont val="Calibri"/>
        <family val="2"/>
      </rPr>
      <t>€</t>
    </r>
    <r>
      <rPr>
        <sz val="10"/>
        <color theme="1"/>
        <rFont val="Arial"/>
        <family val="2"/>
      </rPr>
      <t>)</t>
    </r>
  </si>
  <si>
    <t>KATEGORIZACIJA RADOVA:</t>
  </si>
  <si>
    <t>VOZILO S UGRAĐENIM MOTORNIM AUTO LJESTVAMA S RADNOM KOŠAROM - 1 kom.</t>
  </si>
  <si>
    <t>VOZILO S UGRAĐENIM GRAJFEROM ZA ODVOZ TRUPACA  - 1 kom.</t>
  </si>
  <si>
    <t>STROJEVI I MEHANIZACIJA ZA POTREBNE RADOVE TROŠKOVNIKA GRUPE 3</t>
  </si>
  <si>
    <r>
      <t>SVEUKUPNA CIJENA PO SVIM KATEGORIJAMA (</t>
    </r>
    <r>
      <rPr>
        <sz val="11"/>
        <color theme="1"/>
        <rFont val="Calibri"/>
        <family val="2"/>
      </rPr>
      <t>€</t>
    </r>
    <r>
      <rPr>
        <sz val="11"/>
        <color theme="1"/>
        <rFont val="Arial"/>
        <family val="2"/>
        <charset val="238"/>
      </rPr>
      <t>):</t>
    </r>
  </si>
  <si>
    <t>Avenija Dubrava 210 - 212</t>
  </si>
  <si>
    <t>ručna košnja trave i niskog raslinja unutar i izvan PRS</t>
  </si>
  <si>
    <t>m ²</t>
  </si>
  <si>
    <t>SVEUKUPNA CIJENA(€):</t>
  </si>
  <si>
    <r>
      <t xml:space="preserve">m </t>
    </r>
    <r>
      <rPr>
        <sz val="10"/>
        <color theme="1"/>
        <rFont val="Calibri"/>
        <family val="2"/>
      </rPr>
      <t>²</t>
    </r>
  </si>
  <si>
    <t>TRIMER FLAKSERICA - 4 kom.</t>
  </si>
  <si>
    <t>PUHAČI ZA LIŠĆE - 2 kom.</t>
  </si>
  <si>
    <t>STROJEVI I SREDSTVA ZA POTREBNE RADOVE TROŠKOVNIKA GRUPE 2</t>
  </si>
  <si>
    <t xml:space="preserve">RUČNA KOŠNJA TRAVE I NISKOG RASLINJA UNUTAR I IZVAN PROSTORA PRS </t>
  </si>
  <si>
    <t>TERMINSKI PLAN KOŠNJE TRAVE I NISKOG RASLINJA</t>
  </si>
  <si>
    <t>REKAPITULACIJA PO TERMINSKOM PLANU KOŠNJE:</t>
  </si>
  <si>
    <t>SVIBANJ 2024.g.</t>
  </si>
  <si>
    <t>LIPANJ 2024.g.</t>
  </si>
  <si>
    <t>KOLOVOZ 2024.g.</t>
  </si>
  <si>
    <t>RUJAN 2024.g.</t>
  </si>
  <si>
    <t>SRPANJ 2024.g.</t>
  </si>
  <si>
    <r>
      <t>UKUPNA CIJENA (</t>
    </r>
    <r>
      <rPr>
        <sz val="11"/>
        <color theme="1"/>
        <rFont val="Calibri"/>
        <family val="2"/>
      </rPr>
      <t>€</t>
    </r>
    <r>
      <rPr>
        <sz val="11"/>
        <color theme="1"/>
        <rFont val="Arial"/>
        <family val="2"/>
        <charset val="238"/>
      </rPr>
      <t>)</t>
    </r>
  </si>
  <si>
    <r>
      <t xml:space="preserve">m </t>
    </r>
    <r>
      <rPr>
        <sz val="11"/>
        <color theme="1"/>
        <rFont val="Calibri"/>
        <family val="2"/>
      </rPr>
      <t>²</t>
    </r>
  </si>
  <si>
    <t>Naziv VT plinovoda</t>
  </si>
  <si>
    <r>
      <rPr>
        <b/>
        <sz val="11"/>
        <color theme="1"/>
        <rFont val="Arial"/>
        <family val="2"/>
      </rPr>
      <t>TROŠKOVNIK GRUPA 1</t>
    </r>
    <r>
      <rPr>
        <sz val="11"/>
        <color theme="1"/>
        <rFont val="Arial"/>
        <family val="2"/>
      </rPr>
      <t xml:space="preserve"> - KOŠNJA, MALČIRANJE I SJEČA VISOKOG RASLINJA NA TRASI VISOKOTLAČNOG (VT) PLINOVODA GPZ-a_2024/2025</t>
    </r>
  </si>
  <si>
    <r>
      <t>UKUPNA CIJENA 
(</t>
    </r>
    <r>
      <rPr>
        <sz val="10"/>
        <color theme="1"/>
        <rFont val="Calibri"/>
        <family val="2"/>
      </rPr>
      <t>€</t>
    </r>
    <r>
      <rPr>
        <sz val="10"/>
        <color theme="1"/>
        <rFont val="Arial"/>
        <family val="2"/>
        <charset val="238"/>
      </rPr>
      <t>)</t>
    </r>
  </si>
  <si>
    <t>RUŠENJE I ODVOZ STABALA - stablo do 10m visine; promjera manjeg od 1m, utovar, odvoz i zbrinjavanje</t>
  </si>
  <si>
    <t>LISTOPAD 2024.g.</t>
  </si>
  <si>
    <r>
      <t xml:space="preserve">m </t>
    </r>
    <r>
      <rPr>
        <sz val="10"/>
        <rFont val="Calibri"/>
        <family val="2"/>
      </rPr>
      <t>²</t>
    </r>
  </si>
  <si>
    <t>DRŽIĆEVA</t>
  </si>
  <si>
    <t>Nalješkovićeva-Držićeva</t>
  </si>
  <si>
    <t>FERENŠČICA</t>
  </si>
  <si>
    <t>Ivanićgradska</t>
  </si>
  <si>
    <t>ROBNI TERMINALI (JANKOMIR)</t>
  </si>
  <si>
    <t>Jankomir 25</t>
  </si>
  <si>
    <t>ZA RADOVE JE POTREBNO FORMIRATI DVIJE (2) OPERATIVNE EKIPE SA DVA (2) DJELATNIKA</t>
  </si>
  <si>
    <t>ZA RADOVE JE POTREBNO FORMIRATI JEDNU (1) OPERATIVNU EKIPU SA DVA (2) DJELATNIKA</t>
  </si>
  <si>
    <t>malčiranje visoke trave i niskog raslinja</t>
  </si>
  <si>
    <t>ručna košnja visoke trave i niskog raslinja</t>
  </si>
  <si>
    <t>Terminski plan košnje</t>
  </si>
  <si>
    <t>P.Č. IVANJA REKA - SLAVONSKA AVENIJA - RESNIK - ČULINEČKA</t>
  </si>
  <si>
    <t>Dužina VT plinovoda</t>
  </si>
  <si>
    <t xml:space="preserve">ČULINEČKA - SLAVONSKA AVENIJA - KOLEDOVČINA - MIČEVEČKA - VRTNI PUT - UL.SAVICA I - TE-TO Zagreb </t>
  </si>
  <si>
    <t>Lipanj/Srpanj 2024.g.</t>
  </si>
  <si>
    <t>tarupiranje visokog raslinja i granja</t>
  </si>
  <si>
    <t xml:space="preserve">VARAŽDINSKA CESTA </t>
  </si>
  <si>
    <t>1. PERE DEVČIĆA - BANA J.JELAČIĆA - INDUSTRIJSKA 
2. PAVLA LONČARA - OBRUBIĆI - BRDOVEC - PLIVA SAVSKI MAROF</t>
  </si>
  <si>
    <t xml:space="preserve">UJEVIĆEVA - SELSKA - HORVAĆANSKA - JADRANSKI MOST - </t>
  </si>
  <si>
    <t>AV. VEĆESLAVA HOLJEVCA - STJEPANA BENCEKOVIĆA - RIJEČKA - JADRANSKA AVENIJA - VICE VUKOVA - Dr. LUJE NALETILIĆA - SISAČKA</t>
  </si>
  <si>
    <t>Lokacija trase VT plinovoda</t>
  </si>
  <si>
    <t>SLAVONSKA AVENIJA - ČULINEČKA CESTA</t>
  </si>
  <si>
    <t>RADNIČKA CESTA - SAVICA I. - KUŠEVAČKA - DOMOVINSKI MOST</t>
  </si>
  <si>
    <t>RAKITNICA - TRNAVA I. - ČULINEC I. - ČULINEČKA - KLIN - KOLEDINEČKA - DANKOVEČKA - GRIŽANSKA- RUDOLFA KOLAKA - AV. GOJKA ŠUŠKA - UL. DRAGUTINA MANDLA - SVETOŠIMUNSKA</t>
  </si>
  <si>
    <t xml:space="preserve">SLAVONSKA AVENIJA - DONJE SVETICE - SVETICE - BUKOVAČKA - PRILESJE </t>
  </si>
  <si>
    <t>UL. MIJE KIŠPATIĆA - LAŠĆINSKA - BIJENIČKA - ZMAJEVAC - KSAVERSKA CESTA - GRAČANSKA CESTA</t>
  </si>
  <si>
    <t>1. SLAVONSKA AVENIJA - UL. LJUDEVITA POSAVSKOG - ANTE STARČEVIĆA - INDUSTRIJSKA CESTA - JELKOVEČKA CESTA - BJELOVARSKA
2. P.Č. IVANJA REKA - BILOGORSKA - FRANJČEVIĆEVA - STROJARSKA CESTA (S.KRALJEVEC)</t>
  </si>
  <si>
    <t>14 568</t>
  </si>
  <si>
    <t>10 402</t>
  </si>
  <si>
    <t>17 338</t>
  </si>
  <si>
    <t>9 079</t>
  </si>
  <si>
    <t>3 454</t>
  </si>
  <si>
    <t>ZAGREBAČKA CESTA - INDUSTRIJSKA CESTA (LOMNICA) - UL. KNEZA LJUDEVITA POSAVSKOG - UL. RUDOLFA FIZIRA</t>
  </si>
  <si>
    <t>PODSUSEDSKI MOST - SAMOBORSKA - ILICA - RADGONSKA - POLJAČKA - UL. KRALJA TOMISLAVA - ZAGORSKA</t>
  </si>
  <si>
    <t>SLAVONSKA AVENIJA (SJEVERNA STRANA) - I. RESNIK</t>
  </si>
  <si>
    <t xml:space="preserve">JANKOMIR - LJUBLJANSKA AVENIJA - ZAGREBAČKA AVENIJA </t>
  </si>
  <si>
    <t>SELSKA - UL. ŽELJKA MARIČIĆA - DOMOBRANSKA ULICA</t>
  </si>
  <si>
    <t>VARAŽDINSKA CESTA (DUBOKI JARAK - POPOVEC)</t>
  </si>
  <si>
    <t>BORONGAJSKA CESTA</t>
  </si>
  <si>
    <t>1 285</t>
  </si>
  <si>
    <t>5 056</t>
  </si>
  <si>
    <t>16 066</t>
  </si>
  <si>
    <t>7 850</t>
  </si>
  <si>
    <t>4 762</t>
  </si>
  <si>
    <t>7 950</t>
  </si>
  <si>
    <t>7 822</t>
  </si>
  <si>
    <t>17 990</t>
  </si>
  <si>
    <t>2 596</t>
  </si>
  <si>
    <t>15 791</t>
  </si>
  <si>
    <t>6 585</t>
  </si>
  <si>
    <t>4 200</t>
  </si>
  <si>
    <r>
      <rPr>
        <b/>
        <sz val="11"/>
        <color theme="1"/>
        <rFont val="Arial"/>
        <family val="2"/>
      </rPr>
      <t>TROŠKOVNIK GRUPA 3</t>
    </r>
    <r>
      <rPr>
        <sz val="11"/>
        <color theme="1"/>
        <rFont val="Arial"/>
        <family val="2"/>
      </rPr>
      <t xml:space="preserve"> - OREZIVANJE GRANA NA STABLU, RUŠENJE STABALA, ODVOZ I ZBRINJAVANJE</t>
    </r>
  </si>
  <si>
    <r>
      <t xml:space="preserve">ručna košnja visoke trave i niskog raslinja / </t>
    </r>
    <r>
      <rPr>
        <b/>
        <sz val="10"/>
        <color theme="1"/>
        <rFont val="Arial"/>
        <family val="2"/>
        <charset val="238"/>
      </rPr>
      <t>NAGIB 15%</t>
    </r>
  </si>
  <si>
    <t>OPIS/VRSTA VEGETACIJE</t>
  </si>
  <si>
    <t>visoko raslinje i granje debljine stabljike preko 5 cm</t>
  </si>
  <si>
    <t>visoka trava i nisko raslinje debljine stabljike manje od 5 cm</t>
  </si>
  <si>
    <t>STROJEVI I MEHANIZACIJA ZA POTREBNE RADOVE TROŠKOVNIKA GRUPE 1</t>
  </si>
  <si>
    <t>TRIMER FLAKSERICA - 2 kom.</t>
  </si>
  <si>
    <t>TRAKTOR (minimalne snage 150 KS) - 2 kom.</t>
  </si>
  <si>
    <r>
      <rPr>
        <b/>
        <sz val="10.5"/>
        <color theme="1"/>
        <rFont val="Arial"/>
        <family val="2"/>
      </rPr>
      <t>TROŠKOVNIK GRUPA 2</t>
    </r>
    <r>
      <rPr>
        <sz val="10.5"/>
        <color theme="1"/>
        <rFont val="Arial"/>
        <family val="2"/>
      </rPr>
      <t xml:space="preserve"> - RUČNA KOŠNJA TRAVE I NISKOG RASLINJA UNUTAR I IZVAN PROSTORA PLINSKIH REDUKCIJSKIH STANICA (PRS)_2024/2025</t>
    </r>
  </si>
  <si>
    <t>,</t>
  </si>
  <si>
    <t>ZA NAVEDENE RADOVE POTREBNO JE FORMIRATI DVIJE (2) OPERATIVNE EKIPE SA PO DVA (2) DJELATNIKA</t>
  </si>
  <si>
    <r>
      <t xml:space="preserve">NAPOMENA:
</t>
    </r>
    <r>
      <rPr>
        <sz val="10"/>
        <color theme="1"/>
        <rFont val="Arial"/>
        <family val="2"/>
        <charset val="238"/>
      </rPr>
      <t>Jedinična mjera (m</t>
    </r>
    <r>
      <rPr>
        <sz val="10"/>
        <color theme="1"/>
        <rFont val="Calibri"/>
        <family val="2"/>
      </rPr>
      <t>²</t>
    </r>
    <r>
      <rPr>
        <sz val="10"/>
        <color theme="1"/>
        <rFont val="Arial"/>
        <family val="2"/>
      </rPr>
      <t xml:space="preserve">) iz troškovnika sadržava širinu košnje </t>
    </r>
    <r>
      <rPr>
        <b/>
        <sz val="10"/>
        <color theme="1"/>
        <rFont val="Arial"/>
        <family val="2"/>
        <charset val="238"/>
      </rPr>
      <t>(6 m)</t>
    </r>
    <r>
      <rPr>
        <sz val="10"/>
        <color theme="1"/>
        <rFont val="Arial"/>
        <family val="2"/>
      </rPr>
      <t xml:space="preserve"> X duljina dionice koja se kosi/održava.
Širina košnje, malčiranja i sječe raslinja na svim lokacijama iznosi </t>
    </r>
    <r>
      <rPr>
        <b/>
        <sz val="10"/>
        <color theme="1"/>
        <rFont val="Arial"/>
        <family val="2"/>
        <charset val="238"/>
      </rPr>
      <t>6 m</t>
    </r>
    <r>
      <rPr>
        <sz val="10"/>
        <color theme="1"/>
        <rFont val="Arial"/>
        <family val="2"/>
      </rPr>
      <t xml:space="preserve">.
Radovi se izvode </t>
    </r>
    <r>
      <rPr>
        <b/>
        <sz val="10"/>
        <color theme="1"/>
        <rFont val="Arial"/>
        <family val="2"/>
        <charset val="238"/>
      </rPr>
      <t>točkasto</t>
    </r>
    <r>
      <rPr>
        <sz val="10"/>
        <color theme="1"/>
        <rFont val="Arial"/>
        <family val="2"/>
      </rPr>
      <t xml:space="preserve"> na lokacijama navedenim u troškovniku</t>
    </r>
    <r>
      <rPr>
        <b/>
        <sz val="10"/>
        <color theme="1"/>
        <rFont val="Arial"/>
        <family val="2"/>
        <charset val="238"/>
      </rPr>
      <t xml:space="preserve"> "Lokacija trase VT plinovoda".</t>
    </r>
    <r>
      <rPr>
        <sz val="10"/>
        <color theme="1"/>
        <rFont val="Arial"/>
        <family val="2"/>
      </rPr>
      <t xml:space="preserve">
Sve količine navedene u troškovniku koje se neće izvoditi u 2024.g. izvodit će se u 2025.g. tijekom vegetacijskog razdoblja prema dogovoru s Naručiteljem.
</t>
    </r>
    <r>
      <rPr>
        <b/>
        <sz val="10"/>
        <color theme="1"/>
        <rFont val="Arial"/>
        <family val="2"/>
      </rPr>
      <t xml:space="preserve">Prije davanja ponude Ponuditelj ima mogućnost kontaktirati ovlaštenu osobu od strane Naručitelja radova u svrhu obavljanja predhodnog izvida navedenih lokacija, čime bi se spriječilo nerazumijevanja prilikom davanja ponude. 
Kontakt osoba: </t>
    </r>
    <r>
      <rPr>
        <sz val="10"/>
        <color theme="1"/>
        <rFont val="Arial"/>
        <family val="2"/>
        <charset val="238"/>
      </rPr>
      <t>Slaven Mesić, 098/590-633</t>
    </r>
  </si>
  <si>
    <r>
      <t xml:space="preserve">NAPOMENA:
</t>
    </r>
    <r>
      <rPr>
        <sz val="10"/>
        <color theme="1"/>
        <rFont val="Arial"/>
        <family val="2"/>
        <charset val="238"/>
      </rPr>
      <t>NAVEDENI RADOVI SE ODVIJAJU TIJEKOM 2024. i 2025.g. DO ISTEKA UGOVORA</t>
    </r>
    <r>
      <rPr>
        <b/>
        <sz val="10"/>
        <color theme="1"/>
        <rFont val="Arial"/>
        <family val="2"/>
      </rPr>
      <t xml:space="preserve">
Prije davanja ponude Ponuditelj ima mogućnost kontaktirati ovlaštenu osobu od strane Naručitelja radova u svrhu obavljanja predhodnog izvida navedenih lokacija, čime bi se spriječilo nerazumijevanja prilikom davanja ponude. 
Kontakt osoba: </t>
    </r>
    <r>
      <rPr>
        <sz val="10"/>
        <color theme="1"/>
        <rFont val="Arial"/>
        <family val="2"/>
        <charset val="238"/>
      </rPr>
      <t>Tomislav Cimperšak, 099/8139-379</t>
    </r>
  </si>
  <si>
    <r>
      <t xml:space="preserve">NAPOMENA:
</t>
    </r>
    <r>
      <rPr>
        <sz val="10"/>
        <color theme="1"/>
        <rFont val="Arial"/>
        <family val="2"/>
        <charset val="238"/>
      </rPr>
      <t>U jediničnu mjeru (m</t>
    </r>
    <r>
      <rPr>
        <sz val="10"/>
        <color theme="1"/>
        <rFont val="Calibri"/>
        <family val="2"/>
      </rPr>
      <t>²</t>
    </r>
    <r>
      <rPr>
        <sz val="10"/>
        <color theme="1"/>
        <rFont val="Arial"/>
        <family val="2"/>
      </rPr>
      <t>) iz troškovnika uračunata je i košnje trave</t>
    </r>
    <r>
      <rPr>
        <b/>
        <sz val="10"/>
        <color theme="1"/>
        <rFont val="Arial"/>
        <family val="2"/>
        <charset val="238"/>
      </rPr>
      <t xml:space="preserve"> izvan</t>
    </r>
    <r>
      <rPr>
        <sz val="10"/>
        <color theme="1"/>
        <rFont val="Arial"/>
        <family val="2"/>
      </rPr>
      <t xml:space="preserve"> prostora PRS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(1 m od ograde PRS)</t>
    </r>
    <r>
      <rPr>
        <sz val="10"/>
        <color theme="1"/>
        <rFont val="Arial"/>
        <family val="2"/>
      </rPr>
      <t>.
Radovi se izvode</t>
    </r>
    <r>
      <rPr>
        <b/>
        <sz val="10"/>
        <color theme="1"/>
        <rFont val="Arial"/>
        <family val="2"/>
        <charset val="238"/>
      </rPr>
      <t xml:space="preserve"> točkasto </t>
    </r>
    <r>
      <rPr>
        <sz val="10"/>
        <color theme="1"/>
        <rFont val="Arial"/>
        <family val="2"/>
      </rPr>
      <t xml:space="preserve">na lokacijama navedenim u troškovniku </t>
    </r>
    <r>
      <rPr>
        <b/>
        <sz val="10"/>
        <color theme="1"/>
        <rFont val="Arial"/>
        <family val="2"/>
        <charset val="238"/>
      </rPr>
      <t>"Adresa objekata - PRS"</t>
    </r>
    <r>
      <rPr>
        <sz val="10"/>
        <color theme="1"/>
        <rFont val="Arial"/>
        <family val="2"/>
      </rPr>
      <t>.
Sve količine navedene u troškovniku koje se neće izvesti u 2024.g. izvodit će se u 2025.g. tijekom vegetacijskog razdoblja prema dogovoru s Naručiteljem.
Košnja trave i niskog raslinja izvodi se u šest (6) krugova kako je navedeno u terminskom planu a sukladno troškovniku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 xml:space="preserve">Prije davanja ponude Ponuditelj ima mogućnost kontaktirati ovlaštenu osobu od strane Naručitelja radova u svrhu obavljanja predhodnog izvida navedenih lokacija, čime bi se spriječilo nerazumijevanja prilikom davanja ponude. 
Kontakt osoba: </t>
    </r>
    <r>
      <rPr>
        <sz val="10"/>
        <color theme="1"/>
        <rFont val="Arial"/>
        <family val="2"/>
        <charset val="238"/>
      </rPr>
      <t>Tomislav Cimperšak, 099/8139-379</t>
    </r>
  </si>
  <si>
    <t xml:space="preserve">          Za Ponuditelja: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</si>
</sst>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&quot;.&quot;"/>
    <numFmt numFmtId="165" formatCode="#,##0.00\ [$€-1]"/>
    <numFmt numFmtId="166" formatCode="#,##0.00\ [$€-41A];[Red]#,##0.00\ [$€-41A]"/>
    <numFmt numFmtId="167" formatCode="0;[Red]0"/>
    <numFmt numFmtId="168" formatCode="#,##0.00\ [$€-1];[Red]#,##0.00\ [$€-1]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Arial Black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.5"/>
      <color theme="1"/>
      <name val="Arial"/>
      <family val="2"/>
    </font>
    <font>
      <b/>
      <sz val="10.5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57">
    <xf numFmtId="0" fontId="0" fillId="0" borderId="0" xfId="0"/>
    <xf numFmtId="0" fontId="2" fillId="0" borderId="0" xfId="0" applyFont="1"/>
    <xf numFmtId="0" fontId="5" fillId="0" borderId="0" xfId="0" applyFont="1"/>
    <xf numFmtId="3" fontId="2" fillId="0" borderId="0" xfId="0" applyNumberFormat="1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22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164" fontId="13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65" fontId="13" fillId="2" borderId="4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168" fontId="1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26" fillId="2" borderId="1" xfId="1" applyFont="1" applyFill="1" applyBorder="1" applyAlignment="1">
      <alignment horizontal="center" vertical="center" wrapText="1"/>
    </xf>
    <xf numFmtId="0" fontId="27" fillId="2" borderId="1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4" fillId="2" borderId="2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2C831-ED4A-46B3-8321-D0485A2500A0}">
  <sheetPr>
    <pageSetUpPr fitToPage="1"/>
  </sheetPr>
  <dimension ref="A1:AJ93"/>
  <sheetViews>
    <sheetView tabSelected="1" topLeftCell="A68" zoomScaleNormal="100" zoomScaleSheetLayoutView="100" workbookViewId="0">
      <selection activeCell="B77" sqref="B77:C77"/>
    </sheetView>
  </sheetViews>
  <sheetFormatPr defaultRowHeight="15" x14ac:dyDescent="0.25"/>
  <cols>
    <col min="1" max="1" width="10.7109375" style="1" customWidth="1"/>
    <col min="2" max="2" width="6" style="1" customWidth="1"/>
    <col min="3" max="3" width="27" style="1" customWidth="1"/>
    <col min="4" max="4" width="22.28515625" style="1" customWidth="1"/>
    <col min="5" max="5" width="12.42578125" style="1" customWidth="1"/>
    <col min="6" max="6" width="14.7109375" style="1" customWidth="1"/>
    <col min="7" max="7" width="25.140625" style="3" customWidth="1"/>
    <col min="8" max="8" width="13.140625" style="1" customWidth="1"/>
    <col min="9" max="9" width="12.140625" style="1" customWidth="1"/>
    <col min="10" max="11" width="13.7109375" style="1" customWidth="1"/>
    <col min="12" max="13" width="11.28515625" style="1" customWidth="1"/>
    <col min="14" max="26" width="5.5703125" style="1" customWidth="1"/>
    <col min="27" max="36" width="9.140625" style="1"/>
  </cols>
  <sheetData>
    <row r="1" spans="2:11" ht="25.5" customHeight="1" x14ac:dyDescent="0.25">
      <c r="B1" s="42"/>
      <c r="C1" s="43"/>
      <c r="D1" s="43"/>
      <c r="E1" s="43"/>
      <c r="F1" s="43"/>
      <c r="G1" s="43"/>
      <c r="H1" s="43"/>
      <c r="I1" s="43"/>
    </row>
    <row r="2" spans="2:11" ht="38.450000000000003" customHeight="1" x14ac:dyDescent="0.25">
      <c r="B2" s="86" t="s">
        <v>297</v>
      </c>
      <c r="C2" s="86"/>
      <c r="D2" s="86"/>
      <c r="E2" s="86"/>
      <c r="F2" s="86"/>
      <c r="G2" s="86"/>
      <c r="H2" s="86"/>
      <c r="I2" s="86"/>
      <c r="J2" s="86"/>
      <c r="K2" s="86"/>
    </row>
    <row r="3" spans="2:11" ht="20.100000000000001" customHeight="1" x14ac:dyDescent="0.25"/>
    <row r="4" spans="2:11" ht="40.15" customHeight="1" x14ac:dyDescent="0.25">
      <c r="B4" s="53" t="s">
        <v>187</v>
      </c>
      <c r="C4" s="53" t="s">
        <v>296</v>
      </c>
      <c r="D4" s="54" t="s">
        <v>322</v>
      </c>
      <c r="E4" s="54" t="s">
        <v>314</v>
      </c>
      <c r="F4" s="54" t="s">
        <v>312</v>
      </c>
      <c r="G4" s="53" t="s">
        <v>252</v>
      </c>
      <c r="H4" s="54" t="s">
        <v>253</v>
      </c>
      <c r="I4" s="53" t="s">
        <v>254</v>
      </c>
      <c r="J4" s="54" t="s">
        <v>271</v>
      </c>
      <c r="K4" s="54" t="s">
        <v>272</v>
      </c>
    </row>
    <row r="5" spans="2:11" ht="34.9" customHeight="1" x14ac:dyDescent="0.25">
      <c r="B5" s="88">
        <v>1</v>
      </c>
      <c r="C5" s="95" t="s">
        <v>5</v>
      </c>
      <c r="D5" s="90" t="s">
        <v>313</v>
      </c>
      <c r="E5" s="85" t="s">
        <v>352</v>
      </c>
      <c r="F5" s="83" t="s">
        <v>220</v>
      </c>
      <c r="G5" s="63" t="s">
        <v>310</v>
      </c>
      <c r="H5" s="29" t="s">
        <v>282</v>
      </c>
      <c r="I5" s="50">
        <v>14220</v>
      </c>
      <c r="J5" s="82">
        <v>0</v>
      </c>
      <c r="K5" s="35">
        <f>SUM(I5*J5)</f>
        <v>0</v>
      </c>
    </row>
    <row r="6" spans="2:11" ht="34.9" customHeight="1" x14ac:dyDescent="0.25">
      <c r="B6" s="88"/>
      <c r="C6" s="95"/>
      <c r="D6" s="90"/>
      <c r="E6" s="85"/>
      <c r="F6" s="83"/>
      <c r="G6" s="64" t="s">
        <v>311</v>
      </c>
      <c r="H6" s="29" t="s">
        <v>282</v>
      </c>
      <c r="I6" s="50">
        <v>1170</v>
      </c>
      <c r="J6" s="82">
        <v>0</v>
      </c>
      <c r="K6" s="35">
        <f t="shared" ref="K6:K49" si="0">SUM(I6*J6)</f>
        <v>0</v>
      </c>
    </row>
    <row r="7" spans="2:11" ht="34.9" customHeight="1" x14ac:dyDescent="0.25">
      <c r="B7" s="88"/>
      <c r="C7" s="95" t="s">
        <v>5</v>
      </c>
      <c r="D7" s="90" t="s">
        <v>313</v>
      </c>
      <c r="E7" s="85" t="s">
        <v>352</v>
      </c>
      <c r="F7" s="83" t="s">
        <v>221</v>
      </c>
      <c r="G7" s="63" t="s">
        <v>310</v>
      </c>
      <c r="H7" s="29" t="s">
        <v>282</v>
      </c>
      <c r="I7" s="50">
        <v>14220</v>
      </c>
      <c r="J7" s="82">
        <v>0</v>
      </c>
      <c r="K7" s="35">
        <f t="shared" si="0"/>
        <v>0</v>
      </c>
    </row>
    <row r="8" spans="2:11" ht="34.9" customHeight="1" x14ac:dyDescent="0.25">
      <c r="B8" s="88"/>
      <c r="C8" s="95"/>
      <c r="D8" s="90"/>
      <c r="E8" s="85"/>
      <c r="F8" s="83"/>
      <c r="G8" s="64" t="s">
        <v>311</v>
      </c>
      <c r="H8" s="29" t="s">
        <v>282</v>
      </c>
      <c r="I8" s="50">
        <v>1170</v>
      </c>
      <c r="J8" s="82">
        <v>0</v>
      </c>
      <c r="K8" s="35">
        <f t="shared" si="0"/>
        <v>0</v>
      </c>
    </row>
    <row r="9" spans="2:11" ht="34.9" customHeight="1" x14ac:dyDescent="0.25">
      <c r="B9" s="88"/>
      <c r="C9" s="95" t="s">
        <v>5</v>
      </c>
      <c r="D9" s="90" t="s">
        <v>313</v>
      </c>
      <c r="E9" s="85" t="s">
        <v>352</v>
      </c>
      <c r="F9" s="84" t="s">
        <v>222</v>
      </c>
      <c r="G9" s="63" t="s">
        <v>310</v>
      </c>
      <c r="H9" s="29" t="s">
        <v>282</v>
      </c>
      <c r="I9" s="50">
        <v>14220</v>
      </c>
      <c r="J9" s="82">
        <v>0</v>
      </c>
      <c r="K9" s="35">
        <f t="shared" si="0"/>
        <v>0</v>
      </c>
    </row>
    <row r="10" spans="2:11" ht="34.9" customHeight="1" x14ac:dyDescent="0.25">
      <c r="B10" s="88"/>
      <c r="C10" s="95"/>
      <c r="D10" s="90"/>
      <c r="E10" s="85"/>
      <c r="F10" s="84"/>
      <c r="G10" s="64" t="s">
        <v>311</v>
      </c>
      <c r="H10" s="29" t="s">
        <v>282</v>
      </c>
      <c r="I10" s="50">
        <v>1170</v>
      </c>
      <c r="J10" s="82">
        <v>0</v>
      </c>
      <c r="K10" s="35">
        <f t="shared" si="0"/>
        <v>0</v>
      </c>
    </row>
    <row r="11" spans="2:11" ht="34.9" customHeight="1" x14ac:dyDescent="0.25">
      <c r="B11" s="88"/>
      <c r="C11" s="95" t="s">
        <v>5</v>
      </c>
      <c r="D11" s="90" t="s">
        <v>313</v>
      </c>
      <c r="E11" s="85" t="s">
        <v>352</v>
      </c>
      <c r="F11" s="84" t="s">
        <v>223</v>
      </c>
      <c r="G11" s="63" t="s">
        <v>310</v>
      </c>
      <c r="H11" s="29" t="s">
        <v>282</v>
      </c>
      <c r="I11" s="50">
        <v>14220</v>
      </c>
      <c r="J11" s="82">
        <v>0</v>
      </c>
      <c r="K11" s="35">
        <f t="shared" si="0"/>
        <v>0</v>
      </c>
    </row>
    <row r="12" spans="2:11" ht="34.9" customHeight="1" x14ac:dyDescent="0.25">
      <c r="B12" s="88"/>
      <c r="C12" s="95"/>
      <c r="D12" s="90"/>
      <c r="E12" s="85"/>
      <c r="F12" s="84"/>
      <c r="G12" s="64" t="s">
        <v>311</v>
      </c>
      <c r="H12" s="29" t="s">
        <v>282</v>
      </c>
      <c r="I12" s="50">
        <v>1170</v>
      </c>
      <c r="J12" s="82">
        <v>0</v>
      </c>
      <c r="K12" s="35">
        <f t="shared" si="0"/>
        <v>0</v>
      </c>
    </row>
    <row r="13" spans="2:11" ht="34.9" customHeight="1" x14ac:dyDescent="0.25">
      <c r="B13" s="88">
        <v>2</v>
      </c>
      <c r="C13" s="95" t="s">
        <v>206</v>
      </c>
      <c r="D13" s="93" t="s">
        <v>315</v>
      </c>
      <c r="E13" s="85" t="s">
        <v>351</v>
      </c>
      <c r="F13" s="83" t="s">
        <v>220</v>
      </c>
      <c r="G13" s="63" t="s">
        <v>310</v>
      </c>
      <c r="H13" s="29" t="s">
        <v>282</v>
      </c>
      <c r="I13" s="51">
        <v>24060</v>
      </c>
      <c r="J13" s="82">
        <v>0</v>
      </c>
      <c r="K13" s="35">
        <f t="shared" si="0"/>
        <v>0</v>
      </c>
    </row>
    <row r="14" spans="2:11" ht="34.9" customHeight="1" x14ac:dyDescent="0.25">
      <c r="B14" s="88"/>
      <c r="C14" s="95"/>
      <c r="D14" s="93"/>
      <c r="E14" s="85"/>
      <c r="F14" s="83"/>
      <c r="G14" s="64" t="s">
        <v>311</v>
      </c>
      <c r="H14" s="29" t="s">
        <v>282</v>
      </c>
      <c r="I14" s="51">
        <v>2040</v>
      </c>
      <c r="J14" s="82">
        <v>0</v>
      </c>
      <c r="K14" s="35">
        <f t="shared" si="0"/>
        <v>0</v>
      </c>
    </row>
    <row r="15" spans="2:11" ht="34.9" customHeight="1" x14ac:dyDescent="0.25">
      <c r="B15" s="88"/>
      <c r="C15" s="95" t="s">
        <v>206</v>
      </c>
      <c r="D15" s="93" t="s">
        <v>315</v>
      </c>
      <c r="E15" s="85" t="s">
        <v>351</v>
      </c>
      <c r="F15" s="83" t="s">
        <v>221</v>
      </c>
      <c r="G15" s="63" t="s">
        <v>310</v>
      </c>
      <c r="H15" s="29" t="s">
        <v>282</v>
      </c>
      <c r="I15" s="51">
        <v>24060</v>
      </c>
      <c r="J15" s="82">
        <v>0</v>
      </c>
      <c r="K15" s="35">
        <f t="shared" si="0"/>
        <v>0</v>
      </c>
    </row>
    <row r="16" spans="2:11" ht="34.9" customHeight="1" x14ac:dyDescent="0.25">
      <c r="B16" s="88"/>
      <c r="C16" s="95"/>
      <c r="D16" s="93"/>
      <c r="E16" s="85"/>
      <c r="F16" s="83"/>
      <c r="G16" s="64" t="s">
        <v>311</v>
      </c>
      <c r="H16" s="29" t="s">
        <v>282</v>
      </c>
      <c r="I16" s="51">
        <v>2040</v>
      </c>
      <c r="J16" s="82">
        <v>0</v>
      </c>
      <c r="K16" s="35">
        <f t="shared" si="0"/>
        <v>0</v>
      </c>
    </row>
    <row r="17" spans="2:11" ht="34.9" customHeight="1" x14ac:dyDescent="0.25">
      <c r="B17" s="88"/>
      <c r="C17" s="95" t="s">
        <v>206</v>
      </c>
      <c r="D17" s="93" t="s">
        <v>315</v>
      </c>
      <c r="E17" s="85" t="s">
        <v>351</v>
      </c>
      <c r="F17" s="84" t="s">
        <v>222</v>
      </c>
      <c r="G17" s="63" t="s">
        <v>310</v>
      </c>
      <c r="H17" s="29" t="s">
        <v>282</v>
      </c>
      <c r="I17" s="51">
        <v>24060</v>
      </c>
      <c r="J17" s="82">
        <v>0</v>
      </c>
      <c r="K17" s="35">
        <f t="shared" si="0"/>
        <v>0</v>
      </c>
    </row>
    <row r="18" spans="2:11" ht="34.9" customHeight="1" x14ac:dyDescent="0.25">
      <c r="B18" s="88"/>
      <c r="C18" s="95"/>
      <c r="D18" s="93"/>
      <c r="E18" s="85"/>
      <c r="F18" s="84"/>
      <c r="G18" s="64" t="s">
        <v>311</v>
      </c>
      <c r="H18" s="29" t="s">
        <v>282</v>
      </c>
      <c r="I18" s="51">
        <v>2040</v>
      </c>
      <c r="J18" s="82">
        <v>0</v>
      </c>
      <c r="K18" s="35">
        <f t="shared" si="0"/>
        <v>0</v>
      </c>
    </row>
    <row r="19" spans="2:11" ht="34.9" customHeight="1" x14ac:dyDescent="0.25">
      <c r="B19" s="88"/>
      <c r="C19" s="95" t="s">
        <v>206</v>
      </c>
      <c r="D19" s="93" t="s">
        <v>315</v>
      </c>
      <c r="E19" s="85" t="s">
        <v>351</v>
      </c>
      <c r="F19" s="84" t="s">
        <v>223</v>
      </c>
      <c r="G19" s="63" t="s">
        <v>310</v>
      </c>
      <c r="H19" s="29" t="s">
        <v>282</v>
      </c>
      <c r="I19" s="51">
        <v>24060</v>
      </c>
      <c r="J19" s="82">
        <v>0</v>
      </c>
      <c r="K19" s="35">
        <f t="shared" si="0"/>
        <v>0</v>
      </c>
    </row>
    <row r="20" spans="2:11" ht="34.9" customHeight="1" x14ac:dyDescent="0.25">
      <c r="B20" s="88"/>
      <c r="C20" s="95"/>
      <c r="D20" s="93"/>
      <c r="E20" s="85"/>
      <c r="F20" s="84"/>
      <c r="G20" s="64" t="s">
        <v>311</v>
      </c>
      <c r="H20" s="29" t="s">
        <v>282</v>
      </c>
      <c r="I20" s="51">
        <v>2040</v>
      </c>
      <c r="J20" s="82">
        <v>0</v>
      </c>
      <c r="K20" s="35">
        <f t="shared" si="0"/>
        <v>0</v>
      </c>
    </row>
    <row r="21" spans="2:11" ht="37.9" customHeight="1" x14ac:dyDescent="0.25">
      <c r="B21" s="88">
        <v>3</v>
      </c>
      <c r="C21" s="95" t="s">
        <v>207</v>
      </c>
      <c r="D21" s="93" t="s">
        <v>319</v>
      </c>
      <c r="E21" s="85" t="s">
        <v>350</v>
      </c>
      <c r="F21" s="83" t="s">
        <v>316</v>
      </c>
      <c r="G21" s="63" t="s">
        <v>310</v>
      </c>
      <c r="H21" s="29" t="s">
        <v>282</v>
      </c>
      <c r="I21" s="56">
        <v>29160</v>
      </c>
      <c r="J21" s="82">
        <v>0</v>
      </c>
      <c r="K21" s="35">
        <f t="shared" si="0"/>
        <v>0</v>
      </c>
    </row>
    <row r="22" spans="2:11" ht="37.9" customHeight="1" x14ac:dyDescent="0.25">
      <c r="B22" s="88"/>
      <c r="C22" s="95"/>
      <c r="D22" s="93"/>
      <c r="E22" s="85"/>
      <c r="F22" s="83"/>
      <c r="G22" s="64" t="s">
        <v>311</v>
      </c>
      <c r="H22" s="29" t="s">
        <v>282</v>
      </c>
      <c r="I22" s="56">
        <v>3780</v>
      </c>
      <c r="J22" s="82">
        <v>0</v>
      </c>
      <c r="K22" s="35">
        <f t="shared" si="0"/>
        <v>0</v>
      </c>
    </row>
    <row r="23" spans="2:11" ht="34.9" customHeight="1" x14ac:dyDescent="0.25">
      <c r="B23" s="88">
        <v>4</v>
      </c>
      <c r="C23" s="95" t="s">
        <v>208</v>
      </c>
      <c r="D23" s="90" t="s">
        <v>320</v>
      </c>
      <c r="E23" s="85" t="s">
        <v>349</v>
      </c>
      <c r="F23" s="83" t="s">
        <v>316</v>
      </c>
      <c r="G23" s="63" t="s">
        <v>310</v>
      </c>
      <c r="H23" s="29" t="s">
        <v>282</v>
      </c>
      <c r="I23" s="57">
        <v>600</v>
      </c>
      <c r="J23" s="82">
        <v>0</v>
      </c>
      <c r="K23" s="35">
        <f t="shared" si="0"/>
        <v>0</v>
      </c>
    </row>
    <row r="24" spans="2:11" ht="34.9" customHeight="1" x14ac:dyDescent="0.25">
      <c r="B24" s="88"/>
      <c r="C24" s="95"/>
      <c r="D24" s="90"/>
      <c r="E24" s="85"/>
      <c r="F24" s="83"/>
      <c r="G24" s="64" t="s">
        <v>311</v>
      </c>
      <c r="H24" s="29" t="s">
        <v>282</v>
      </c>
      <c r="I24" s="57">
        <v>840</v>
      </c>
      <c r="J24" s="82">
        <v>0</v>
      </c>
      <c r="K24" s="35">
        <f t="shared" si="0"/>
        <v>0</v>
      </c>
    </row>
    <row r="25" spans="2:11" ht="37.9" customHeight="1" x14ac:dyDescent="0.25">
      <c r="B25" s="88">
        <v>5</v>
      </c>
      <c r="C25" s="95" t="s">
        <v>9</v>
      </c>
      <c r="D25" s="93" t="s">
        <v>321</v>
      </c>
      <c r="E25" s="85" t="s">
        <v>348</v>
      </c>
      <c r="F25" s="83" t="s">
        <v>316</v>
      </c>
      <c r="G25" s="63" t="s">
        <v>310</v>
      </c>
      <c r="H25" s="29" t="s">
        <v>282</v>
      </c>
      <c r="I25" s="56">
        <v>13740</v>
      </c>
      <c r="J25" s="82">
        <v>0</v>
      </c>
      <c r="K25" s="35">
        <f t="shared" si="0"/>
        <v>0</v>
      </c>
    </row>
    <row r="26" spans="2:11" ht="37.9" customHeight="1" x14ac:dyDescent="0.25">
      <c r="B26" s="88"/>
      <c r="C26" s="95"/>
      <c r="D26" s="93"/>
      <c r="E26" s="85"/>
      <c r="F26" s="83"/>
      <c r="G26" s="64" t="s">
        <v>311</v>
      </c>
      <c r="H26" s="29" t="s">
        <v>282</v>
      </c>
      <c r="I26" s="56">
        <v>1380</v>
      </c>
      <c r="J26" s="82">
        <v>0</v>
      </c>
      <c r="K26" s="35">
        <f t="shared" si="0"/>
        <v>0</v>
      </c>
    </row>
    <row r="27" spans="2:11" ht="34.9" customHeight="1" x14ac:dyDescent="0.25">
      <c r="B27" s="88">
        <v>6</v>
      </c>
      <c r="C27" s="89" t="s">
        <v>211</v>
      </c>
      <c r="D27" s="90" t="s">
        <v>323</v>
      </c>
      <c r="E27" s="85" t="s">
        <v>347</v>
      </c>
      <c r="F27" s="83" t="s">
        <v>316</v>
      </c>
      <c r="G27" s="63" t="s">
        <v>310</v>
      </c>
      <c r="H27" s="29" t="s">
        <v>282</v>
      </c>
      <c r="I27" s="56">
        <v>19650</v>
      </c>
      <c r="J27" s="82">
        <v>0</v>
      </c>
      <c r="K27" s="35">
        <f t="shared" si="0"/>
        <v>0</v>
      </c>
    </row>
    <row r="28" spans="2:11" ht="34.9" customHeight="1" x14ac:dyDescent="0.25">
      <c r="B28" s="88"/>
      <c r="C28" s="89"/>
      <c r="D28" s="90"/>
      <c r="E28" s="85"/>
      <c r="F28" s="83"/>
      <c r="G28" s="64" t="s">
        <v>311</v>
      </c>
      <c r="H28" s="29" t="s">
        <v>282</v>
      </c>
      <c r="I28" s="56">
        <v>2340</v>
      </c>
      <c r="J28" s="82">
        <v>0</v>
      </c>
      <c r="K28" s="35">
        <f t="shared" si="0"/>
        <v>0</v>
      </c>
    </row>
    <row r="29" spans="2:11" ht="39.950000000000003" customHeight="1" x14ac:dyDescent="0.25">
      <c r="B29" s="91">
        <v>7</v>
      </c>
      <c r="C29" s="108" t="s">
        <v>10</v>
      </c>
      <c r="D29" s="110" t="s">
        <v>327</v>
      </c>
      <c r="E29" s="112" t="s">
        <v>346</v>
      </c>
      <c r="F29" s="98" t="s">
        <v>316</v>
      </c>
      <c r="G29" s="63" t="s">
        <v>310</v>
      </c>
      <c r="H29" s="29" t="s">
        <v>282</v>
      </c>
      <c r="I29" s="56">
        <v>5340</v>
      </c>
      <c r="J29" s="82">
        <v>0</v>
      </c>
      <c r="K29" s="35">
        <f t="shared" si="0"/>
        <v>0</v>
      </c>
    </row>
    <row r="30" spans="2:11" ht="39.950000000000003" customHeight="1" x14ac:dyDescent="0.25">
      <c r="B30" s="92"/>
      <c r="C30" s="109"/>
      <c r="D30" s="111"/>
      <c r="E30" s="113"/>
      <c r="F30" s="99"/>
      <c r="G30" s="64" t="s">
        <v>354</v>
      </c>
      <c r="H30" s="29" t="s">
        <v>282</v>
      </c>
      <c r="I30" s="56">
        <v>1080</v>
      </c>
      <c r="J30" s="82">
        <v>0</v>
      </c>
      <c r="K30" s="35">
        <f t="shared" si="0"/>
        <v>0</v>
      </c>
    </row>
    <row r="31" spans="2:11" ht="34.9" customHeight="1" x14ac:dyDescent="0.25">
      <c r="B31" s="88">
        <v>8</v>
      </c>
      <c r="C31" s="89" t="s">
        <v>209</v>
      </c>
      <c r="D31" s="90" t="s">
        <v>326</v>
      </c>
      <c r="E31" s="85" t="s">
        <v>345</v>
      </c>
      <c r="F31" s="83" t="s">
        <v>316</v>
      </c>
      <c r="G31" s="63" t="s">
        <v>310</v>
      </c>
      <c r="H31" s="29" t="s">
        <v>282</v>
      </c>
      <c r="I31" s="56">
        <v>3900</v>
      </c>
      <c r="J31" s="82">
        <v>0</v>
      </c>
      <c r="K31" s="35">
        <f t="shared" si="0"/>
        <v>0</v>
      </c>
    </row>
    <row r="32" spans="2:11" ht="34.9" customHeight="1" x14ac:dyDescent="0.25">
      <c r="B32" s="88"/>
      <c r="C32" s="89"/>
      <c r="D32" s="90"/>
      <c r="E32" s="85"/>
      <c r="F32" s="83"/>
      <c r="G32" s="64" t="s">
        <v>311</v>
      </c>
      <c r="H32" s="29" t="s">
        <v>282</v>
      </c>
      <c r="I32" s="56">
        <v>90</v>
      </c>
      <c r="J32" s="82">
        <v>0</v>
      </c>
      <c r="K32" s="35">
        <f t="shared" si="0"/>
        <v>0</v>
      </c>
    </row>
    <row r="33" spans="2:11" ht="31.9" customHeight="1" x14ac:dyDescent="0.25">
      <c r="B33" s="88">
        <v>9</v>
      </c>
      <c r="C33" s="89" t="s">
        <v>210</v>
      </c>
      <c r="D33" s="90" t="s">
        <v>324</v>
      </c>
      <c r="E33" s="85" t="s">
        <v>344</v>
      </c>
      <c r="F33" s="83" t="s">
        <v>316</v>
      </c>
      <c r="G33" s="65" t="s">
        <v>317</v>
      </c>
      <c r="H33" s="29" t="s">
        <v>282</v>
      </c>
      <c r="I33" s="56">
        <v>780</v>
      </c>
      <c r="J33" s="82">
        <v>0</v>
      </c>
      <c r="K33" s="35">
        <f t="shared" si="0"/>
        <v>0</v>
      </c>
    </row>
    <row r="34" spans="2:11" ht="31.9" customHeight="1" x14ac:dyDescent="0.25">
      <c r="B34" s="88"/>
      <c r="C34" s="89"/>
      <c r="D34" s="90"/>
      <c r="E34" s="85"/>
      <c r="F34" s="83"/>
      <c r="G34" s="63" t="s">
        <v>310</v>
      </c>
      <c r="H34" s="29" t="s">
        <v>282</v>
      </c>
      <c r="I34" s="56">
        <v>5460</v>
      </c>
      <c r="J34" s="82">
        <v>0</v>
      </c>
      <c r="K34" s="35">
        <f t="shared" si="0"/>
        <v>0</v>
      </c>
    </row>
    <row r="35" spans="2:11" ht="31.9" customHeight="1" x14ac:dyDescent="0.25">
      <c r="B35" s="88"/>
      <c r="C35" s="89"/>
      <c r="D35" s="90"/>
      <c r="E35" s="85"/>
      <c r="F35" s="83"/>
      <c r="G35" s="64" t="s">
        <v>311</v>
      </c>
      <c r="H35" s="29" t="s">
        <v>282</v>
      </c>
      <c r="I35" s="56">
        <v>240</v>
      </c>
      <c r="J35" s="82">
        <v>0</v>
      </c>
      <c r="K35" s="35">
        <f t="shared" si="0"/>
        <v>0</v>
      </c>
    </row>
    <row r="36" spans="2:11" ht="39.950000000000003" customHeight="1" x14ac:dyDescent="0.25">
      <c r="B36" s="88">
        <v>10</v>
      </c>
      <c r="C36" s="89" t="s">
        <v>11</v>
      </c>
      <c r="D36" s="96" t="s">
        <v>325</v>
      </c>
      <c r="E36" s="85" t="s">
        <v>343</v>
      </c>
      <c r="F36" s="83" t="s">
        <v>316</v>
      </c>
      <c r="G36" s="63" t="s">
        <v>310</v>
      </c>
      <c r="H36" s="29" t="s">
        <v>282</v>
      </c>
      <c r="I36" s="56">
        <v>11160</v>
      </c>
      <c r="J36" s="82">
        <v>0</v>
      </c>
      <c r="K36" s="35">
        <f t="shared" si="0"/>
        <v>0</v>
      </c>
    </row>
    <row r="37" spans="2:11" ht="39.950000000000003" customHeight="1" x14ac:dyDescent="0.25">
      <c r="B37" s="88"/>
      <c r="C37" s="89"/>
      <c r="D37" s="96"/>
      <c r="E37" s="85"/>
      <c r="F37" s="83"/>
      <c r="G37" s="64" t="s">
        <v>311</v>
      </c>
      <c r="H37" s="29" t="s">
        <v>282</v>
      </c>
      <c r="I37" s="56">
        <v>720</v>
      </c>
      <c r="J37" s="82">
        <v>0</v>
      </c>
      <c r="K37" s="35">
        <f t="shared" si="0"/>
        <v>0</v>
      </c>
    </row>
    <row r="38" spans="2:11" ht="39.950000000000003" customHeight="1" x14ac:dyDescent="0.25">
      <c r="B38" s="88">
        <v>11</v>
      </c>
      <c r="C38" s="89" t="s">
        <v>12</v>
      </c>
      <c r="D38" s="97" t="s">
        <v>328</v>
      </c>
      <c r="E38" s="85" t="s">
        <v>329</v>
      </c>
      <c r="F38" s="83" t="s">
        <v>316</v>
      </c>
      <c r="G38" s="63" t="s">
        <v>310</v>
      </c>
      <c r="H38" s="29" t="s">
        <v>282</v>
      </c>
      <c r="I38" s="56">
        <v>26880</v>
      </c>
      <c r="J38" s="82">
        <v>0</v>
      </c>
      <c r="K38" s="35">
        <f t="shared" si="0"/>
        <v>0</v>
      </c>
    </row>
    <row r="39" spans="2:11" ht="39.950000000000003" customHeight="1" x14ac:dyDescent="0.25">
      <c r="B39" s="88"/>
      <c r="C39" s="89"/>
      <c r="D39" s="97"/>
      <c r="E39" s="85"/>
      <c r="F39" s="83"/>
      <c r="G39" s="64" t="s">
        <v>311</v>
      </c>
      <c r="H39" s="29" t="s">
        <v>282</v>
      </c>
      <c r="I39" s="56">
        <v>3210</v>
      </c>
      <c r="J39" s="82">
        <v>0</v>
      </c>
      <c r="K39" s="35">
        <f t="shared" si="0"/>
        <v>0</v>
      </c>
    </row>
    <row r="40" spans="2:11" ht="53.45" customHeight="1" x14ac:dyDescent="0.25">
      <c r="B40" s="30">
        <v>12</v>
      </c>
      <c r="C40" s="45" t="s">
        <v>13</v>
      </c>
      <c r="D40" s="66" t="s">
        <v>334</v>
      </c>
      <c r="E40" s="33" t="s">
        <v>330</v>
      </c>
      <c r="F40" s="44" t="s">
        <v>316</v>
      </c>
      <c r="G40" s="63" t="s">
        <v>310</v>
      </c>
      <c r="H40" s="29" t="s">
        <v>282</v>
      </c>
      <c r="I40" s="58">
        <v>18360</v>
      </c>
      <c r="J40" s="82">
        <v>0</v>
      </c>
      <c r="K40" s="35">
        <f t="shared" si="0"/>
        <v>0</v>
      </c>
    </row>
    <row r="41" spans="2:11" ht="34.9" customHeight="1" x14ac:dyDescent="0.25">
      <c r="B41" s="88">
        <v>13</v>
      </c>
      <c r="C41" s="89" t="s">
        <v>14</v>
      </c>
      <c r="D41" s="93" t="s">
        <v>335</v>
      </c>
      <c r="E41" s="85" t="s">
        <v>331</v>
      </c>
      <c r="F41" s="83" t="s">
        <v>316</v>
      </c>
      <c r="G41" s="63" t="s">
        <v>310</v>
      </c>
      <c r="H41" s="29" t="s">
        <v>282</v>
      </c>
      <c r="I41" s="56">
        <v>4680</v>
      </c>
      <c r="J41" s="82">
        <v>0</v>
      </c>
      <c r="K41" s="35">
        <f t="shared" si="0"/>
        <v>0</v>
      </c>
    </row>
    <row r="42" spans="2:11" ht="34.9" customHeight="1" x14ac:dyDescent="0.25">
      <c r="B42" s="88"/>
      <c r="C42" s="89"/>
      <c r="D42" s="93"/>
      <c r="E42" s="85"/>
      <c r="F42" s="83"/>
      <c r="G42" s="64" t="s">
        <v>311</v>
      </c>
      <c r="H42" s="29" t="s">
        <v>282</v>
      </c>
      <c r="I42" s="61">
        <v>3180</v>
      </c>
      <c r="J42" s="82">
        <v>0</v>
      </c>
      <c r="K42" s="35">
        <f t="shared" si="0"/>
        <v>0</v>
      </c>
    </row>
    <row r="43" spans="2:11" ht="34.9" customHeight="1" x14ac:dyDescent="0.25">
      <c r="B43" s="91">
        <v>14</v>
      </c>
      <c r="C43" s="89" t="s">
        <v>15</v>
      </c>
      <c r="D43" s="90" t="s">
        <v>337</v>
      </c>
      <c r="E43" s="85" t="s">
        <v>332</v>
      </c>
      <c r="F43" s="83" t="s">
        <v>316</v>
      </c>
      <c r="G43" s="63" t="s">
        <v>310</v>
      </c>
      <c r="H43" s="29" t="s">
        <v>282</v>
      </c>
      <c r="I43" s="56">
        <v>3900</v>
      </c>
      <c r="J43" s="82">
        <v>0</v>
      </c>
      <c r="K43" s="35">
        <f t="shared" si="0"/>
        <v>0</v>
      </c>
    </row>
    <row r="44" spans="2:11" ht="34.9" customHeight="1" x14ac:dyDescent="0.25">
      <c r="B44" s="92"/>
      <c r="C44" s="89"/>
      <c r="D44" s="90"/>
      <c r="E44" s="85"/>
      <c r="F44" s="83"/>
      <c r="G44" s="64" t="s">
        <v>311</v>
      </c>
      <c r="H44" s="29" t="s">
        <v>282</v>
      </c>
      <c r="I44" s="56">
        <v>480</v>
      </c>
      <c r="J44" s="82">
        <v>0</v>
      </c>
      <c r="K44" s="35">
        <f t="shared" si="0"/>
        <v>0</v>
      </c>
    </row>
    <row r="45" spans="2:11" ht="34.9" customHeight="1" x14ac:dyDescent="0.25">
      <c r="B45" s="49">
        <v>15</v>
      </c>
      <c r="C45" s="45" t="s">
        <v>213</v>
      </c>
      <c r="D45" s="55" t="s">
        <v>338</v>
      </c>
      <c r="E45" s="33" t="s">
        <v>333</v>
      </c>
      <c r="F45" s="44" t="s">
        <v>316</v>
      </c>
      <c r="G45" s="64" t="s">
        <v>311</v>
      </c>
      <c r="H45" s="29" t="s">
        <v>282</v>
      </c>
      <c r="I45" s="56">
        <v>150</v>
      </c>
      <c r="J45" s="82">
        <v>0</v>
      </c>
      <c r="K45" s="35">
        <f t="shared" si="0"/>
        <v>0</v>
      </c>
    </row>
    <row r="46" spans="2:11" ht="34.9" customHeight="1" x14ac:dyDescent="0.25">
      <c r="B46" s="91">
        <v>16</v>
      </c>
      <c r="C46" s="89" t="s">
        <v>212</v>
      </c>
      <c r="D46" s="90" t="s">
        <v>336</v>
      </c>
      <c r="E46" s="85" t="s">
        <v>342</v>
      </c>
      <c r="F46" s="83" t="s">
        <v>316</v>
      </c>
      <c r="G46" s="63" t="s">
        <v>310</v>
      </c>
      <c r="H46" s="29" t="s">
        <v>282</v>
      </c>
      <c r="I46" s="56">
        <v>10680</v>
      </c>
      <c r="J46" s="82">
        <v>0</v>
      </c>
      <c r="K46" s="35">
        <f t="shared" si="0"/>
        <v>0</v>
      </c>
    </row>
    <row r="47" spans="2:11" ht="34.9" customHeight="1" x14ac:dyDescent="0.25">
      <c r="B47" s="92"/>
      <c r="C47" s="89"/>
      <c r="D47" s="90"/>
      <c r="E47" s="85"/>
      <c r="F47" s="83"/>
      <c r="G47" s="64" t="s">
        <v>311</v>
      </c>
      <c r="H47" s="29" t="s">
        <v>282</v>
      </c>
      <c r="I47" s="56">
        <v>810</v>
      </c>
      <c r="J47" s="82">
        <v>0</v>
      </c>
      <c r="K47" s="35">
        <f t="shared" si="0"/>
        <v>0</v>
      </c>
    </row>
    <row r="48" spans="2:11" ht="35.1" customHeight="1" x14ac:dyDescent="0.25">
      <c r="B48" s="30">
        <v>17</v>
      </c>
      <c r="C48" s="45" t="s">
        <v>318</v>
      </c>
      <c r="D48" s="55" t="s">
        <v>339</v>
      </c>
      <c r="E48" s="33">
        <v>925</v>
      </c>
      <c r="F48" s="44" t="s">
        <v>316</v>
      </c>
      <c r="G48" s="63" t="s">
        <v>310</v>
      </c>
      <c r="H48" s="29" t="s">
        <v>282</v>
      </c>
      <c r="I48" s="58">
        <v>4200</v>
      </c>
      <c r="J48" s="82">
        <v>0</v>
      </c>
      <c r="K48" s="35">
        <f t="shared" si="0"/>
        <v>0</v>
      </c>
    </row>
    <row r="49" spans="2:11" ht="35.1" customHeight="1" x14ac:dyDescent="0.25">
      <c r="B49" s="30">
        <v>18</v>
      </c>
      <c r="C49" s="45" t="s">
        <v>219</v>
      </c>
      <c r="D49" s="52" t="s">
        <v>340</v>
      </c>
      <c r="E49" s="33" t="s">
        <v>341</v>
      </c>
      <c r="F49" s="44" t="s">
        <v>316</v>
      </c>
      <c r="G49" s="63" t="s">
        <v>310</v>
      </c>
      <c r="H49" s="29" t="s">
        <v>282</v>
      </c>
      <c r="I49" s="62">
        <v>2850</v>
      </c>
      <c r="J49" s="82">
        <v>0</v>
      </c>
      <c r="K49" s="35">
        <f t="shared" si="0"/>
        <v>0</v>
      </c>
    </row>
    <row r="50" spans="2:11" ht="20.100000000000001" customHeight="1" x14ac:dyDescent="0.25">
      <c r="G50" s="6"/>
      <c r="H50" s="5"/>
      <c r="I50" s="7"/>
    </row>
    <row r="51" spans="2:11" ht="20.100000000000001" customHeight="1" x14ac:dyDescent="0.25">
      <c r="G51" s="6"/>
      <c r="H51" s="5"/>
      <c r="I51" s="7"/>
    </row>
    <row r="52" spans="2:11" ht="30" customHeight="1" x14ac:dyDescent="0.25">
      <c r="B52" s="100" t="s">
        <v>186</v>
      </c>
      <c r="C52" s="100"/>
      <c r="D52" s="100"/>
      <c r="E52" s="100"/>
      <c r="F52" s="100"/>
      <c r="G52" s="100"/>
      <c r="H52" s="100"/>
      <c r="I52" s="100"/>
    </row>
    <row r="53" spans="2:11" ht="19.899999999999999" customHeight="1" x14ac:dyDescent="0.25">
      <c r="B53" s="101" t="s">
        <v>0</v>
      </c>
      <c r="C53" s="103" t="s">
        <v>256</v>
      </c>
      <c r="D53" s="103" t="s">
        <v>355</v>
      </c>
      <c r="E53" s="103" t="s">
        <v>257</v>
      </c>
      <c r="F53" s="103" t="s">
        <v>1</v>
      </c>
      <c r="G53" s="103"/>
      <c r="H53" s="104" t="s">
        <v>298</v>
      </c>
      <c r="I53" s="105"/>
    </row>
    <row r="54" spans="2:11" ht="19.899999999999999" customHeight="1" x14ac:dyDescent="0.25">
      <c r="B54" s="102"/>
      <c r="C54" s="103"/>
      <c r="D54" s="103"/>
      <c r="E54" s="103"/>
      <c r="F54" s="103"/>
      <c r="G54" s="103"/>
      <c r="H54" s="106"/>
      <c r="I54" s="107"/>
    </row>
    <row r="55" spans="2:11" ht="30" customHeight="1" x14ac:dyDescent="0.25">
      <c r="B55" s="71" t="s">
        <v>4</v>
      </c>
      <c r="C55" s="68" t="s">
        <v>317</v>
      </c>
      <c r="D55" s="67" t="s">
        <v>356</v>
      </c>
      <c r="E55" s="29" t="s">
        <v>282</v>
      </c>
      <c r="F55" s="122">
        <f>SUM(I33)</f>
        <v>780</v>
      </c>
      <c r="G55" s="122"/>
      <c r="H55" s="117">
        <f>SUM(K33)</f>
        <v>0</v>
      </c>
      <c r="I55" s="117"/>
    </row>
    <row r="56" spans="2:11" ht="30" customHeight="1" x14ac:dyDescent="0.25">
      <c r="B56" s="71" t="s">
        <v>6</v>
      </c>
      <c r="C56" s="69" t="s">
        <v>310</v>
      </c>
      <c r="D56" s="67" t="s">
        <v>357</v>
      </c>
      <c r="E56" s="29" t="s">
        <v>282</v>
      </c>
      <c r="F56" s="122">
        <f>SUM(I5+I7+I9+I11+I13+I15+I17+I19+I21+I23+I25+I27+I29+I31+I34+I36+I38+I40+I41+I43+I46+I48+I49)</f>
        <v>313680</v>
      </c>
      <c r="G56" s="122"/>
      <c r="H56" s="117">
        <f>SUM(K5,K7,K9,K11,K13,K15,K17,K19,K21,K23,K25,K27,K29,K31,K34,K36,K38,K40,K41,K43,K46,K48,K49)</f>
        <v>0</v>
      </c>
      <c r="I56" s="117"/>
    </row>
    <row r="57" spans="2:11" ht="30" customHeight="1" x14ac:dyDescent="0.25">
      <c r="B57" s="71" t="s">
        <v>7</v>
      </c>
      <c r="C57" s="70" t="s">
        <v>311</v>
      </c>
      <c r="D57" s="67" t="s">
        <v>357</v>
      </c>
      <c r="E57" s="29" t="s">
        <v>282</v>
      </c>
      <c r="F57" s="122">
        <f>SUM(I6+I8+I10+I12+I14+I16+I18+I20+I22+I24+I26+I28+I30+I32+I35+I37+I39+I42+I44+I45+I47)</f>
        <v>31140</v>
      </c>
      <c r="G57" s="122"/>
      <c r="H57" s="117">
        <f>SUM(K6,K8,K10,K12,K14,K16,K18,K20,K22,K24,K26,K28,K30,K32,K35,K37,K39,K42,K44,K45,K47)</f>
        <v>0</v>
      </c>
      <c r="I57" s="117"/>
    </row>
    <row r="58" spans="2:11" ht="30" customHeight="1" x14ac:dyDescent="0.25">
      <c r="B58" s="118" t="s">
        <v>277</v>
      </c>
      <c r="C58" s="119"/>
      <c r="D58" s="119"/>
      <c r="E58" s="119"/>
      <c r="F58" s="119"/>
      <c r="G58" s="120"/>
      <c r="H58" s="121">
        <f>SUM(H55:H57)</f>
        <v>0</v>
      </c>
      <c r="I58" s="121"/>
    </row>
    <row r="59" spans="2:11" ht="19.5" customHeight="1" x14ac:dyDescent="0.25"/>
    <row r="60" spans="2:11" ht="30" customHeight="1" x14ac:dyDescent="0.25">
      <c r="B60" s="100" t="s">
        <v>358</v>
      </c>
      <c r="C60" s="100"/>
      <c r="D60" s="100"/>
      <c r="E60" s="100"/>
      <c r="F60" s="100"/>
      <c r="G60" s="100"/>
      <c r="H60" s="75"/>
      <c r="I60" s="75"/>
    </row>
    <row r="61" spans="2:11" ht="24.95" customHeight="1" x14ac:dyDescent="0.25">
      <c r="B61" s="74" t="s">
        <v>4</v>
      </c>
      <c r="C61" s="114" t="s">
        <v>360</v>
      </c>
      <c r="D61" s="114"/>
      <c r="E61" s="114"/>
      <c r="F61" s="114"/>
      <c r="G61" s="114"/>
    </row>
    <row r="62" spans="2:11" ht="24.95" customHeight="1" x14ac:dyDescent="0.25">
      <c r="B62" s="74">
        <v>2</v>
      </c>
      <c r="C62" s="114" t="s">
        <v>215</v>
      </c>
      <c r="D62" s="114"/>
      <c r="E62" s="114"/>
      <c r="F62" s="114"/>
      <c r="G62" s="114"/>
    </row>
    <row r="63" spans="2:11" ht="24.95" customHeight="1" x14ac:dyDescent="0.25">
      <c r="B63" s="74">
        <v>3</v>
      </c>
      <c r="C63" s="114" t="s">
        <v>216</v>
      </c>
      <c r="D63" s="114"/>
      <c r="E63" s="114"/>
      <c r="F63" s="114"/>
      <c r="G63" s="114"/>
    </row>
    <row r="64" spans="2:11" ht="24.95" customHeight="1" x14ac:dyDescent="0.25">
      <c r="B64" s="74">
        <v>4</v>
      </c>
      <c r="C64" s="114" t="s">
        <v>218</v>
      </c>
      <c r="D64" s="114"/>
      <c r="E64" s="114"/>
      <c r="F64" s="114"/>
      <c r="G64" s="114"/>
    </row>
    <row r="65" spans="1:36" ht="24.95" customHeight="1" x14ac:dyDescent="0.25">
      <c r="B65" s="74">
        <v>5</v>
      </c>
      <c r="C65" s="114" t="s">
        <v>359</v>
      </c>
      <c r="D65" s="114"/>
      <c r="E65" s="114"/>
      <c r="F65" s="114"/>
      <c r="G65" s="114"/>
    </row>
    <row r="66" spans="1:36" ht="19.5" customHeight="1" x14ac:dyDescent="0.25"/>
    <row r="67" spans="1:36" ht="20.100000000000001" customHeight="1" x14ac:dyDescent="0.25">
      <c r="B67" s="115" t="s">
        <v>364</v>
      </c>
      <c r="C67" s="115"/>
      <c r="D67" s="115"/>
      <c r="E67" s="115"/>
      <c r="F67" s="115"/>
      <c r="G67" s="115"/>
      <c r="H67" s="115"/>
      <c r="I67" s="115"/>
    </row>
    <row r="68" spans="1:36" ht="20.100000000000001" customHeight="1" x14ac:dyDescent="0.25">
      <c r="B68" s="115"/>
      <c r="C68" s="115"/>
      <c r="D68" s="115"/>
      <c r="E68" s="115"/>
      <c r="F68" s="115"/>
      <c r="G68" s="115"/>
      <c r="H68" s="115"/>
      <c r="I68" s="115"/>
    </row>
    <row r="69" spans="1:36" ht="20.100000000000001" customHeight="1" x14ac:dyDescent="0.25">
      <c r="A69" s="72"/>
      <c r="B69" s="115"/>
      <c r="C69" s="115"/>
      <c r="D69" s="115"/>
      <c r="E69" s="115"/>
      <c r="F69" s="115"/>
      <c r="G69" s="115"/>
      <c r="H69" s="115"/>
      <c r="I69" s="115"/>
    </row>
    <row r="70" spans="1:36" ht="20.100000000000001" customHeight="1" x14ac:dyDescent="0.25">
      <c r="A70" s="73"/>
      <c r="B70" s="115"/>
      <c r="C70" s="115"/>
      <c r="D70" s="115"/>
      <c r="E70" s="115"/>
      <c r="F70" s="115"/>
      <c r="G70" s="115"/>
      <c r="H70" s="115"/>
      <c r="I70" s="115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20.100000000000001" customHeight="1" x14ac:dyDescent="0.25">
      <c r="A71" s="73"/>
      <c r="B71" s="115"/>
      <c r="C71" s="115"/>
      <c r="D71" s="115"/>
      <c r="E71" s="115"/>
      <c r="F71" s="115"/>
      <c r="G71" s="115"/>
      <c r="H71" s="115"/>
      <c r="I71" s="115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20.100000000000001" customHeight="1" x14ac:dyDescent="0.25">
      <c r="A72" s="9"/>
      <c r="B72" s="115"/>
      <c r="C72" s="115"/>
      <c r="D72" s="115"/>
      <c r="E72" s="115"/>
      <c r="F72" s="115"/>
      <c r="G72" s="115"/>
      <c r="H72" s="115"/>
      <c r="I72" s="115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20.100000000000001" customHeight="1" x14ac:dyDescent="0.25">
      <c r="A73" s="9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20.100000000000001" customHeight="1" x14ac:dyDescent="0.25">
      <c r="A74" s="9"/>
      <c r="B74" s="116" t="s">
        <v>363</v>
      </c>
      <c r="C74" s="116"/>
      <c r="D74" s="116"/>
      <c r="E74" s="116"/>
      <c r="F74" s="116"/>
      <c r="G74" s="116"/>
      <c r="H74" s="116"/>
      <c r="I74" s="7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20.100000000000001" customHeight="1" x14ac:dyDescent="0.25">
      <c r="A75" s="9"/>
      <c r="B75" s="77"/>
      <c r="C75" s="77"/>
      <c r="D75" s="77"/>
      <c r="E75" s="77"/>
      <c r="F75" s="77"/>
      <c r="G75" s="77"/>
      <c r="H75" s="78"/>
      <c r="I75" s="7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5">
      <c r="A76" s="9"/>
      <c r="H76" s="87"/>
      <c r="I76" s="8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20.100000000000001" customHeight="1" x14ac:dyDescent="0.25">
      <c r="B77" s="94"/>
      <c r="C77" s="94"/>
      <c r="G77" s="1" t="s">
        <v>367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39" customHeight="1" x14ac:dyDescent="0.25">
      <c r="A78" s="9"/>
      <c r="B78" s="87"/>
      <c r="C78" s="8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20.100000000000001" customHeight="1" x14ac:dyDescent="0.25">
      <c r="B79" s="94"/>
      <c r="C79" s="94"/>
      <c r="G79" s="60" t="s">
        <v>195</v>
      </c>
      <c r="H79" s="59"/>
      <c r="I79" s="59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20.100000000000001" customHeight="1" x14ac:dyDescent="0.25">
      <c r="H80" s="87"/>
      <c r="I80" s="8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2:36" ht="20.100000000000001" customHeight="1" x14ac:dyDescent="0.25"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2:36" ht="20.100000000000001" customHeight="1" x14ac:dyDescent="0.25"/>
    <row r="83" spans="12:36" ht="20.100000000000001" customHeight="1" x14ac:dyDescent="0.25"/>
    <row r="84" spans="12:36" ht="20.100000000000001" customHeight="1" x14ac:dyDescent="0.25"/>
    <row r="85" spans="12:36" ht="20.100000000000001" customHeight="1" x14ac:dyDescent="0.25"/>
    <row r="86" spans="12:36" ht="20.100000000000001" customHeight="1" x14ac:dyDescent="0.25"/>
    <row r="87" spans="12:36" ht="20.100000000000001" customHeight="1" x14ac:dyDescent="0.25"/>
    <row r="88" spans="12:36" ht="20.100000000000001" customHeight="1" x14ac:dyDescent="0.25"/>
    <row r="89" spans="12:36" ht="20.100000000000001" customHeight="1" x14ac:dyDescent="0.25"/>
    <row r="90" spans="12:36" ht="20.100000000000001" customHeight="1" x14ac:dyDescent="0.25"/>
    <row r="91" spans="12:36" ht="20.100000000000001" customHeight="1" x14ac:dyDescent="0.25"/>
    <row r="92" spans="12:36" ht="20.100000000000001" customHeight="1" x14ac:dyDescent="0.25"/>
    <row r="93" spans="12:36" ht="20.100000000000001" customHeight="1" x14ac:dyDescent="0.25"/>
  </sheetData>
  <mergeCells count="123">
    <mergeCell ref="B60:G60"/>
    <mergeCell ref="C61:G61"/>
    <mergeCell ref="C62:G62"/>
    <mergeCell ref="C63:G63"/>
    <mergeCell ref="C64:G64"/>
    <mergeCell ref="C65:G65"/>
    <mergeCell ref="B67:I72"/>
    <mergeCell ref="B74:H74"/>
    <mergeCell ref="H55:I55"/>
    <mergeCell ref="H56:I56"/>
    <mergeCell ref="H57:I57"/>
    <mergeCell ref="B58:G58"/>
    <mergeCell ref="H58:I58"/>
    <mergeCell ref="F55:G55"/>
    <mergeCell ref="F56:G56"/>
    <mergeCell ref="F57:G57"/>
    <mergeCell ref="B29:B30"/>
    <mergeCell ref="C29:C30"/>
    <mergeCell ref="D29:D30"/>
    <mergeCell ref="E29:E30"/>
    <mergeCell ref="B33:B35"/>
    <mergeCell ref="B36:B37"/>
    <mergeCell ref="B38:B39"/>
    <mergeCell ref="C33:C35"/>
    <mergeCell ref="C36:C37"/>
    <mergeCell ref="B52:I52"/>
    <mergeCell ref="B53:B54"/>
    <mergeCell ref="C53:C54"/>
    <mergeCell ref="D53:D54"/>
    <mergeCell ref="E53:E54"/>
    <mergeCell ref="H53:I54"/>
    <mergeCell ref="E38:E39"/>
    <mergeCell ref="E36:E37"/>
    <mergeCell ref="E33:E35"/>
    <mergeCell ref="E41:E42"/>
    <mergeCell ref="E43:E44"/>
    <mergeCell ref="F53:G54"/>
    <mergeCell ref="B23:B24"/>
    <mergeCell ref="B25:B26"/>
    <mergeCell ref="B21:B22"/>
    <mergeCell ref="B27:B28"/>
    <mergeCell ref="D13:D14"/>
    <mergeCell ref="D15:D16"/>
    <mergeCell ref="D17:D18"/>
    <mergeCell ref="D19:D20"/>
    <mergeCell ref="E13:E14"/>
    <mergeCell ref="E15:E16"/>
    <mergeCell ref="E17:E18"/>
    <mergeCell ref="E19:E20"/>
    <mergeCell ref="C13:C14"/>
    <mergeCell ref="C15:C16"/>
    <mergeCell ref="C17:C18"/>
    <mergeCell ref="D21:D22"/>
    <mergeCell ref="D23:D24"/>
    <mergeCell ref="D25:D26"/>
    <mergeCell ref="D27:D28"/>
    <mergeCell ref="C21:C22"/>
    <mergeCell ref="C23:C24"/>
    <mergeCell ref="C25:C26"/>
    <mergeCell ref="C27:C28"/>
    <mergeCell ref="E21:E22"/>
    <mergeCell ref="C38:C39"/>
    <mergeCell ref="D33:D35"/>
    <mergeCell ref="D36:D37"/>
    <mergeCell ref="D38:D39"/>
    <mergeCell ref="C5:C6"/>
    <mergeCell ref="D5:D6"/>
    <mergeCell ref="D7:D8"/>
    <mergeCell ref="D9:D10"/>
    <mergeCell ref="D11:D12"/>
    <mergeCell ref="C7:C8"/>
    <mergeCell ref="C9:C10"/>
    <mergeCell ref="C11:C12"/>
    <mergeCell ref="E31:E32"/>
    <mergeCell ref="C19:C20"/>
    <mergeCell ref="E5:E6"/>
    <mergeCell ref="E7:E8"/>
    <mergeCell ref="E9:E10"/>
    <mergeCell ref="E11:E12"/>
    <mergeCell ref="E23:E24"/>
    <mergeCell ref="E25:E26"/>
    <mergeCell ref="E27:E28"/>
    <mergeCell ref="E46:E47"/>
    <mergeCell ref="B2:K2"/>
    <mergeCell ref="H76:I76"/>
    <mergeCell ref="H80:I80"/>
    <mergeCell ref="B31:B32"/>
    <mergeCell ref="C31:C32"/>
    <mergeCell ref="D31:D32"/>
    <mergeCell ref="B41:B42"/>
    <mergeCell ref="B43:B44"/>
    <mergeCell ref="C41:C42"/>
    <mergeCell ref="C43:C44"/>
    <mergeCell ref="D41:D42"/>
    <mergeCell ref="D43:D44"/>
    <mergeCell ref="B46:B47"/>
    <mergeCell ref="C46:C47"/>
    <mergeCell ref="D46:D47"/>
    <mergeCell ref="B79:C79"/>
    <mergeCell ref="B77:C77"/>
    <mergeCell ref="B78:C78"/>
    <mergeCell ref="F46:F47"/>
    <mergeCell ref="B5:B12"/>
    <mergeCell ref="B13:B20"/>
    <mergeCell ref="F33:F35"/>
    <mergeCell ref="F36:F37"/>
    <mergeCell ref="F41:F42"/>
    <mergeCell ref="F43:F44"/>
    <mergeCell ref="F38:F39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31:F32"/>
    <mergeCell ref="F29:F30"/>
  </mergeCells>
  <phoneticPr fontId="7" type="noConversion"/>
  <printOptions horizontalCentered="1"/>
  <pageMargins left="0.59055118110236227" right="0.59055118110236227" top="0.98425196850393704" bottom="0.78740157480314965" header="0.39370078740157483" footer="0.39370078740157483"/>
  <pageSetup paperSize="9" scale="52" fitToHeight="0" orientation="portrait" r:id="rId1"/>
  <rowBreaks count="1" manualBreakCount="1">
    <brk id="5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D5012-0811-4368-B150-059D5870AB78}">
  <dimension ref="A3:I148"/>
  <sheetViews>
    <sheetView topLeftCell="A136" workbookViewId="0">
      <selection activeCell="D148" sqref="D148"/>
    </sheetView>
  </sheetViews>
  <sheetFormatPr defaultRowHeight="15" x14ac:dyDescent="0.25"/>
  <cols>
    <col min="2" max="2" width="6.140625" customWidth="1"/>
    <col min="3" max="3" width="32.7109375" customWidth="1"/>
    <col min="4" max="4" width="39.28515625" customWidth="1"/>
    <col min="5" max="5" width="24.7109375" customWidth="1"/>
    <col min="6" max="6" width="10.28515625" customWidth="1"/>
    <col min="7" max="7" width="9.42578125" customWidth="1"/>
    <col min="8" max="8" width="12.7109375" customWidth="1"/>
    <col min="9" max="9" width="13.28515625" customWidth="1"/>
  </cols>
  <sheetData>
    <row r="3" spans="2:9" ht="40.15" customHeight="1" x14ac:dyDescent="0.25">
      <c r="B3" s="129" t="s">
        <v>361</v>
      </c>
      <c r="C3" s="129"/>
      <c r="D3" s="129"/>
      <c r="E3" s="129"/>
      <c r="F3" s="129"/>
      <c r="G3" s="129"/>
      <c r="H3" s="129"/>
      <c r="I3" s="129"/>
    </row>
    <row r="5" spans="2:9" ht="30" customHeight="1" x14ac:dyDescent="0.25">
      <c r="B5" s="21" t="s">
        <v>187</v>
      </c>
      <c r="C5" s="21" t="s">
        <v>251</v>
      </c>
      <c r="D5" s="21" t="s">
        <v>250</v>
      </c>
      <c r="E5" s="21" t="s">
        <v>252</v>
      </c>
      <c r="F5" s="23" t="s">
        <v>253</v>
      </c>
      <c r="G5" s="24" t="s">
        <v>254</v>
      </c>
      <c r="H5" s="25" t="s">
        <v>271</v>
      </c>
      <c r="I5" s="25" t="s">
        <v>272</v>
      </c>
    </row>
    <row r="6" spans="2:9" ht="34.9" customHeight="1" x14ac:dyDescent="0.25">
      <c r="B6" s="47">
        <v>1</v>
      </c>
      <c r="C6" s="32" t="s">
        <v>20</v>
      </c>
      <c r="D6" s="33" t="s">
        <v>21</v>
      </c>
      <c r="E6" s="34" t="s">
        <v>279</v>
      </c>
      <c r="F6" s="34" t="s">
        <v>301</v>
      </c>
      <c r="G6" s="34">
        <v>130</v>
      </c>
      <c r="H6" s="79">
        <v>0</v>
      </c>
      <c r="I6" s="48">
        <f>SUM(G6*H6)</f>
        <v>0</v>
      </c>
    </row>
    <row r="7" spans="2:9" ht="34.9" customHeight="1" x14ac:dyDescent="0.25">
      <c r="B7" s="47">
        <v>2</v>
      </c>
      <c r="C7" s="32" t="s">
        <v>22</v>
      </c>
      <c r="D7" s="33" t="s">
        <v>23</v>
      </c>
      <c r="E7" s="34" t="s">
        <v>279</v>
      </c>
      <c r="F7" s="34" t="s">
        <v>280</v>
      </c>
      <c r="G7" s="32">
        <v>90</v>
      </c>
      <c r="H7" s="79">
        <v>0</v>
      </c>
      <c r="I7" s="48">
        <f t="shared" ref="I7:I71" si="0">SUM(G7*H7)</f>
        <v>0</v>
      </c>
    </row>
    <row r="8" spans="2:9" ht="34.9" customHeight="1" x14ac:dyDescent="0.25">
      <c r="B8" s="47">
        <v>3</v>
      </c>
      <c r="C8" s="32" t="s">
        <v>24</v>
      </c>
      <c r="D8" s="33" t="s">
        <v>25</v>
      </c>
      <c r="E8" s="34" t="s">
        <v>279</v>
      </c>
      <c r="F8" s="34" t="s">
        <v>301</v>
      </c>
      <c r="G8" s="34">
        <v>25</v>
      </c>
      <c r="H8" s="79">
        <v>0</v>
      </c>
      <c r="I8" s="48">
        <f t="shared" si="0"/>
        <v>0</v>
      </c>
    </row>
    <row r="9" spans="2:9" ht="34.9" customHeight="1" x14ac:dyDescent="0.25">
      <c r="B9" s="47">
        <v>4</v>
      </c>
      <c r="C9" s="32" t="s">
        <v>302</v>
      </c>
      <c r="D9" s="33" t="s">
        <v>303</v>
      </c>
      <c r="E9" s="34" t="s">
        <v>279</v>
      </c>
      <c r="F9" s="34" t="s">
        <v>301</v>
      </c>
      <c r="G9" s="34">
        <v>20</v>
      </c>
      <c r="H9" s="79">
        <v>0</v>
      </c>
      <c r="I9" s="48">
        <f t="shared" si="0"/>
        <v>0</v>
      </c>
    </row>
    <row r="10" spans="2:9" ht="34.9" customHeight="1" x14ac:dyDescent="0.25">
      <c r="B10" s="47">
        <v>5</v>
      </c>
      <c r="C10" s="32" t="s">
        <v>26</v>
      </c>
      <c r="D10" s="33" t="s">
        <v>27</v>
      </c>
      <c r="E10" s="34" t="s">
        <v>279</v>
      </c>
      <c r="F10" s="34" t="s">
        <v>301</v>
      </c>
      <c r="G10" s="32">
        <v>70</v>
      </c>
      <c r="H10" s="79">
        <v>0</v>
      </c>
      <c r="I10" s="48">
        <f t="shared" si="0"/>
        <v>0</v>
      </c>
    </row>
    <row r="11" spans="2:9" ht="34.9" customHeight="1" x14ac:dyDescent="0.25">
      <c r="B11" s="47">
        <v>6</v>
      </c>
      <c r="C11" s="32" t="s">
        <v>28</v>
      </c>
      <c r="D11" s="33" t="s">
        <v>29</v>
      </c>
      <c r="E11" s="34" t="s">
        <v>279</v>
      </c>
      <c r="F11" s="34" t="s">
        <v>301</v>
      </c>
      <c r="G11" s="34">
        <v>110</v>
      </c>
      <c r="H11" s="79">
        <v>0</v>
      </c>
      <c r="I11" s="48">
        <f t="shared" si="0"/>
        <v>0</v>
      </c>
    </row>
    <row r="12" spans="2:9" ht="34.9" customHeight="1" x14ac:dyDescent="0.25">
      <c r="B12" s="47">
        <v>7</v>
      </c>
      <c r="C12" s="32" t="s">
        <v>30</v>
      </c>
      <c r="D12" s="33" t="s">
        <v>31</v>
      </c>
      <c r="E12" s="34" t="s">
        <v>279</v>
      </c>
      <c r="F12" s="34" t="s">
        <v>301</v>
      </c>
      <c r="G12" s="34">
        <v>40</v>
      </c>
      <c r="H12" s="79">
        <v>0</v>
      </c>
      <c r="I12" s="48">
        <f t="shared" si="0"/>
        <v>0</v>
      </c>
    </row>
    <row r="13" spans="2:9" ht="34.9" customHeight="1" x14ac:dyDescent="0.25">
      <c r="B13" s="47">
        <v>8</v>
      </c>
      <c r="C13" s="32" t="s">
        <v>32</v>
      </c>
      <c r="D13" s="33" t="s">
        <v>33</v>
      </c>
      <c r="E13" s="34" t="s">
        <v>279</v>
      </c>
      <c r="F13" s="34" t="s">
        <v>301</v>
      </c>
      <c r="G13" s="32">
        <v>70</v>
      </c>
      <c r="H13" s="79">
        <v>0</v>
      </c>
      <c r="I13" s="48">
        <f t="shared" si="0"/>
        <v>0</v>
      </c>
    </row>
    <row r="14" spans="2:9" ht="34.9" customHeight="1" x14ac:dyDescent="0.25">
      <c r="B14" s="47">
        <v>9</v>
      </c>
      <c r="C14" s="32" t="s">
        <v>34</v>
      </c>
      <c r="D14" s="33" t="s">
        <v>35</v>
      </c>
      <c r="E14" s="34" t="s">
        <v>279</v>
      </c>
      <c r="F14" s="34" t="s">
        <v>301</v>
      </c>
      <c r="G14" s="34">
        <v>50</v>
      </c>
      <c r="H14" s="79">
        <v>0</v>
      </c>
      <c r="I14" s="48">
        <f t="shared" si="0"/>
        <v>0</v>
      </c>
    </row>
    <row r="15" spans="2:9" ht="34.9" customHeight="1" x14ac:dyDescent="0.25">
      <c r="B15" s="47">
        <v>10</v>
      </c>
      <c r="C15" s="32" t="s">
        <v>36</v>
      </c>
      <c r="D15" s="33" t="s">
        <v>37</v>
      </c>
      <c r="E15" s="34" t="s">
        <v>279</v>
      </c>
      <c r="F15" s="34" t="s">
        <v>301</v>
      </c>
      <c r="G15" s="34">
        <v>10</v>
      </c>
      <c r="H15" s="79">
        <v>0</v>
      </c>
      <c r="I15" s="48">
        <f t="shared" si="0"/>
        <v>0</v>
      </c>
    </row>
    <row r="16" spans="2:9" ht="34.9" customHeight="1" x14ac:dyDescent="0.25">
      <c r="B16" s="47">
        <v>11</v>
      </c>
      <c r="C16" s="32" t="s">
        <v>38</v>
      </c>
      <c r="D16" s="33" t="s">
        <v>39</v>
      </c>
      <c r="E16" s="34" t="s">
        <v>279</v>
      </c>
      <c r="F16" s="34" t="s">
        <v>301</v>
      </c>
      <c r="G16" s="32">
        <v>50</v>
      </c>
      <c r="H16" s="79">
        <v>0</v>
      </c>
      <c r="I16" s="48">
        <f t="shared" si="0"/>
        <v>0</v>
      </c>
    </row>
    <row r="17" spans="2:9" ht="34.9" customHeight="1" x14ac:dyDescent="0.25">
      <c r="B17" s="47">
        <v>12</v>
      </c>
      <c r="C17" s="32" t="s">
        <v>40</v>
      </c>
      <c r="D17" s="33" t="s">
        <v>41</v>
      </c>
      <c r="E17" s="34" t="s">
        <v>279</v>
      </c>
      <c r="F17" s="34" t="s">
        <v>301</v>
      </c>
      <c r="G17" s="34">
        <v>50</v>
      </c>
      <c r="H17" s="79">
        <v>0</v>
      </c>
      <c r="I17" s="48">
        <f t="shared" si="0"/>
        <v>0</v>
      </c>
    </row>
    <row r="18" spans="2:9" ht="34.9" customHeight="1" x14ac:dyDescent="0.25">
      <c r="B18" s="47">
        <v>13</v>
      </c>
      <c r="C18" s="32" t="s">
        <v>42</v>
      </c>
      <c r="D18" s="33" t="s">
        <v>43</v>
      </c>
      <c r="E18" s="34" t="s">
        <v>279</v>
      </c>
      <c r="F18" s="34" t="s">
        <v>301</v>
      </c>
      <c r="G18" s="32">
        <v>40</v>
      </c>
      <c r="H18" s="79">
        <v>0</v>
      </c>
      <c r="I18" s="48">
        <f t="shared" si="0"/>
        <v>0</v>
      </c>
    </row>
    <row r="19" spans="2:9" ht="34.9" customHeight="1" x14ac:dyDescent="0.25">
      <c r="B19" s="47">
        <v>14</v>
      </c>
      <c r="C19" s="32" t="s">
        <v>44</v>
      </c>
      <c r="D19" s="33" t="s">
        <v>201</v>
      </c>
      <c r="E19" s="34" t="s">
        <v>279</v>
      </c>
      <c r="F19" s="34" t="s">
        <v>301</v>
      </c>
      <c r="G19" s="32">
        <v>120</v>
      </c>
      <c r="H19" s="79">
        <v>0</v>
      </c>
      <c r="I19" s="48">
        <f t="shared" si="0"/>
        <v>0</v>
      </c>
    </row>
    <row r="20" spans="2:9" ht="34.9" customHeight="1" x14ac:dyDescent="0.25">
      <c r="B20" s="47">
        <v>15</v>
      </c>
      <c r="C20" s="32" t="s">
        <v>45</v>
      </c>
      <c r="D20" s="33" t="s">
        <v>46</v>
      </c>
      <c r="E20" s="34" t="s">
        <v>279</v>
      </c>
      <c r="F20" s="34" t="s">
        <v>301</v>
      </c>
      <c r="G20" s="34">
        <v>30</v>
      </c>
      <c r="H20" s="79">
        <v>0</v>
      </c>
      <c r="I20" s="48">
        <f t="shared" si="0"/>
        <v>0</v>
      </c>
    </row>
    <row r="21" spans="2:9" ht="34.9" customHeight="1" x14ac:dyDescent="0.25">
      <c r="B21" s="47">
        <v>16</v>
      </c>
      <c r="C21" s="32" t="s">
        <v>47</v>
      </c>
      <c r="D21" s="33" t="s">
        <v>48</v>
      </c>
      <c r="E21" s="34" t="s">
        <v>279</v>
      </c>
      <c r="F21" s="34" t="s">
        <v>301</v>
      </c>
      <c r="G21" s="32">
        <v>60</v>
      </c>
      <c r="H21" s="79">
        <v>0</v>
      </c>
      <c r="I21" s="48">
        <f t="shared" si="0"/>
        <v>0</v>
      </c>
    </row>
    <row r="22" spans="2:9" ht="34.9" customHeight="1" x14ac:dyDescent="0.25">
      <c r="B22" s="47">
        <v>17</v>
      </c>
      <c r="C22" s="32" t="s">
        <v>49</v>
      </c>
      <c r="D22" s="33" t="s">
        <v>50</v>
      </c>
      <c r="E22" s="34" t="s">
        <v>279</v>
      </c>
      <c r="F22" s="34" t="s">
        <v>301</v>
      </c>
      <c r="G22" s="32">
        <v>200</v>
      </c>
      <c r="H22" s="79">
        <v>0</v>
      </c>
      <c r="I22" s="48">
        <f t="shared" si="0"/>
        <v>0</v>
      </c>
    </row>
    <row r="23" spans="2:9" ht="34.9" customHeight="1" x14ac:dyDescent="0.25">
      <c r="B23" s="47">
        <v>18</v>
      </c>
      <c r="C23" s="32" t="s">
        <v>51</v>
      </c>
      <c r="D23" s="33" t="s">
        <v>52</v>
      </c>
      <c r="E23" s="34" t="s">
        <v>279</v>
      </c>
      <c r="F23" s="34" t="s">
        <v>301</v>
      </c>
      <c r="G23" s="32">
        <v>30</v>
      </c>
      <c r="H23" s="79">
        <v>0</v>
      </c>
      <c r="I23" s="48">
        <f t="shared" si="0"/>
        <v>0</v>
      </c>
    </row>
    <row r="24" spans="2:9" ht="34.9" customHeight="1" x14ac:dyDescent="0.25">
      <c r="B24" s="47">
        <v>19</v>
      </c>
      <c r="C24" s="32" t="s">
        <v>53</v>
      </c>
      <c r="D24" s="33" t="s">
        <v>199</v>
      </c>
      <c r="E24" s="34" t="s">
        <v>279</v>
      </c>
      <c r="F24" s="34" t="s">
        <v>301</v>
      </c>
      <c r="G24" s="32">
        <v>60</v>
      </c>
      <c r="H24" s="79">
        <v>0</v>
      </c>
      <c r="I24" s="48">
        <f t="shared" si="0"/>
        <v>0</v>
      </c>
    </row>
    <row r="25" spans="2:9" ht="34.9" customHeight="1" x14ac:dyDescent="0.25">
      <c r="B25" s="47">
        <v>20</v>
      </c>
      <c r="C25" s="32" t="s">
        <v>54</v>
      </c>
      <c r="D25" s="33" t="s">
        <v>55</v>
      </c>
      <c r="E25" s="34" t="s">
        <v>279</v>
      </c>
      <c r="F25" s="34" t="s">
        <v>301</v>
      </c>
      <c r="G25" s="32">
        <v>65</v>
      </c>
      <c r="H25" s="79">
        <v>0</v>
      </c>
      <c r="I25" s="48">
        <f t="shared" si="0"/>
        <v>0</v>
      </c>
    </row>
    <row r="26" spans="2:9" ht="34.9" customHeight="1" x14ac:dyDescent="0.25">
      <c r="B26" s="47">
        <v>21</v>
      </c>
      <c r="C26" s="32" t="s">
        <v>56</v>
      </c>
      <c r="D26" s="33" t="s">
        <v>198</v>
      </c>
      <c r="E26" s="34" t="s">
        <v>279</v>
      </c>
      <c r="F26" s="34" t="s">
        <v>301</v>
      </c>
      <c r="G26" s="32">
        <v>45</v>
      </c>
      <c r="H26" s="79">
        <v>0</v>
      </c>
      <c r="I26" s="48">
        <f t="shared" si="0"/>
        <v>0</v>
      </c>
    </row>
    <row r="27" spans="2:9" ht="34.9" customHeight="1" x14ac:dyDescent="0.25">
      <c r="B27" s="47">
        <v>22</v>
      </c>
      <c r="C27" s="32" t="s">
        <v>214</v>
      </c>
      <c r="D27" s="33" t="s">
        <v>58</v>
      </c>
      <c r="E27" s="34" t="s">
        <v>279</v>
      </c>
      <c r="F27" s="34" t="s">
        <v>301</v>
      </c>
      <c r="G27" s="32">
        <v>45</v>
      </c>
      <c r="H27" s="79">
        <v>0</v>
      </c>
      <c r="I27" s="48">
        <f t="shared" si="0"/>
        <v>0</v>
      </c>
    </row>
    <row r="28" spans="2:9" ht="34.9" customHeight="1" x14ac:dyDescent="0.25">
      <c r="B28" s="47">
        <v>23</v>
      </c>
      <c r="C28" s="32" t="s">
        <v>59</v>
      </c>
      <c r="D28" s="33" t="s">
        <v>60</v>
      </c>
      <c r="E28" s="34" t="s">
        <v>279</v>
      </c>
      <c r="F28" s="34" t="s">
        <v>301</v>
      </c>
      <c r="G28" s="34">
        <v>80</v>
      </c>
      <c r="H28" s="79">
        <v>0</v>
      </c>
      <c r="I28" s="48">
        <f t="shared" si="0"/>
        <v>0</v>
      </c>
    </row>
    <row r="29" spans="2:9" ht="34.9" customHeight="1" x14ac:dyDescent="0.25">
      <c r="B29" s="47">
        <v>24</v>
      </c>
      <c r="C29" s="32" t="s">
        <v>61</v>
      </c>
      <c r="D29" s="33" t="s">
        <v>197</v>
      </c>
      <c r="E29" s="34" t="s">
        <v>279</v>
      </c>
      <c r="F29" s="34" t="s">
        <v>301</v>
      </c>
      <c r="G29" s="32">
        <v>35</v>
      </c>
      <c r="H29" s="79">
        <v>0</v>
      </c>
      <c r="I29" s="48">
        <f t="shared" si="0"/>
        <v>0</v>
      </c>
    </row>
    <row r="30" spans="2:9" ht="34.9" customHeight="1" x14ac:dyDescent="0.25">
      <c r="B30" s="47">
        <v>25</v>
      </c>
      <c r="C30" s="32" t="s">
        <v>9</v>
      </c>
      <c r="D30" s="33" t="s">
        <v>62</v>
      </c>
      <c r="E30" s="34" t="s">
        <v>279</v>
      </c>
      <c r="F30" s="34" t="s">
        <v>301</v>
      </c>
      <c r="G30" s="32">
        <v>150</v>
      </c>
      <c r="H30" s="79">
        <v>0</v>
      </c>
      <c r="I30" s="48">
        <f t="shared" si="0"/>
        <v>0</v>
      </c>
    </row>
    <row r="31" spans="2:9" ht="34.9" customHeight="1" x14ac:dyDescent="0.25">
      <c r="B31" s="47">
        <v>26</v>
      </c>
      <c r="C31" s="32" t="s">
        <v>63</v>
      </c>
      <c r="D31" s="33" t="s">
        <v>64</v>
      </c>
      <c r="E31" s="34" t="s">
        <v>279</v>
      </c>
      <c r="F31" s="34" t="s">
        <v>301</v>
      </c>
      <c r="G31" s="32">
        <v>70</v>
      </c>
      <c r="H31" s="79">
        <v>0</v>
      </c>
      <c r="I31" s="48">
        <f t="shared" si="0"/>
        <v>0</v>
      </c>
    </row>
    <row r="32" spans="2:9" ht="34.9" customHeight="1" x14ac:dyDescent="0.25">
      <c r="B32" s="47">
        <v>27</v>
      </c>
      <c r="C32" s="32" t="s">
        <v>65</v>
      </c>
      <c r="D32" s="33" t="s">
        <v>66</v>
      </c>
      <c r="E32" s="34" t="s">
        <v>279</v>
      </c>
      <c r="F32" s="34" t="s">
        <v>301</v>
      </c>
      <c r="G32" s="34">
        <v>70</v>
      </c>
      <c r="H32" s="79">
        <v>0</v>
      </c>
      <c r="I32" s="48">
        <f t="shared" si="0"/>
        <v>0</v>
      </c>
    </row>
    <row r="33" spans="2:9" ht="34.9" customHeight="1" x14ac:dyDescent="0.25">
      <c r="B33" s="47">
        <v>28</v>
      </c>
      <c r="C33" s="32" t="s">
        <v>67</v>
      </c>
      <c r="D33" s="33" t="s">
        <v>202</v>
      </c>
      <c r="E33" s="34" t="s">
        <v>279</v>
      </c>
      <c r="F33" s="34" t="s">
        <v>301</v>
      </c>
      <c r="G33" s="32">
        <v>40</v>
      </c>
      <c r="H33" s="79">
        <v>0</v>
      </c>
      <c r="I33" s="48">
        <f t="shared" si="0"/>
        <v>0</v>
      </c>
    </row>
    <row r="34" spans="2:9" ht="34.9" customHeight="1" x14ac:dyDescent="0.25">
      <c r="B34" s="47">
        <v>29</v>
      </c>
      <c r="C34" s="32" t="s">
        <v>68</v>
      </c>
      <c r="D34" s="33" t="s">
        <v>69</v>
      </c>
      <c r="E34" s="34" t="s">
        <v>279</v>
      </c>
      <c r="F34" s="34" t="s">
        <v>301</v>
      </c>
      <c r="G34" s="32">
        <v>30</v>
      </c>
      <c r="H34" s="79">
        <v>0</v>
      </c>
      <c r="I34" s="48">
        <f t="shared" si="0"/>
        <v>0</v>
      </c>
    </row>
    <row r="35" spans="2:9" ht="34.9" customHeight="1" x14ac:dyDescent="0.25">
      <c r="B35" s="47">
        <v>30</v>
      </c>
      <c r="C35" s="32" t="s">
        <v>70</v>
      </c>
      <c r="D35" s="33" t="s">
        <v>71</v>
      </c>
      <c r="E35" s="34" t="s">
        <v>279</v>
      </c>
      <c r="F35" s="34" t="s">
        <v>301</v>
      </c>
      <c r="G35" s="32">
        <v>40</v>
      </c>
      <c r="H35" s="79">
        <v>0</v>
      </c>
      <c r="I35" s="48">
        <f t="shared" si="0"/>
        <v>0</v>
      </c>
    </row>
    <row r="36" spans="2:9" ht="34.9" customHeight="1" x14ac:dyDescent="0.25">
      <c r="B36" s="47">
        <v>31</v>
      </c>
      <c r="C36" s="32" t="s">
        <v>72</v>
      </c>
      <c r="D36" s="33" t="s">
        <v>73</v>
      </c>
      <c r="E36" s="34" t="s">
        <v>279</v>
      </c>
      <c r="F36" s="34" t="s">
        <v>301</v>
      </c>
      <c r="G36" s="32">
        <v>40</v>
      </c>
      <c r="H36" s="79">
        <v>0</v>
      </c>
      <c r="I36" s="48">
        <f t="shared" si="0"/>
        <v>0</v>
      </c>
    </row>
    <row r="37" spans="2:9" ht="34.9" customHeight="1" x14ac:dyDescent="0.25">
      <c r="B37" s="47">
        <v>32</v>
      </c>
      <c r="C37" s="34" t="s">
        <v>74</v>
      </c>
      <c r="D37" s="33" t="s">
        <v>75</v>
      </c>
      <c r="E37" s="34" t="s">
        <v>279</v>
      </c>
      <c r="F37" s="34" t="s">
        <v>301</v>
      </c>
      <c r="G37" s="34">
        <v>50</v>
      </c>
      <c r="H37" s="79">
        <v>0</v>
      </c>
      <c r="I37" s="48">
        <f t="shared" si="0"/>
        <v>0</v>
      </c>
    </row>
    <row r="38" spans="2:9" ht="34.9" customHeight="1" x14ac:dyDescent="0.25">
      <c r="B38" s="47">
        <v>33</v>
      </c>
      <c r="C38" s="32" t="s">
        <v>76</v>
      </c>
      <c r="D38" s="33" t="s">
        <v>77</v>
      </c>
      <c r="E38" s="34" t="s">
        <v>279</v>
      </c>
      <c r="F38" s="34" t="s">
        <v>301</v>
      </c>
      <c r="G38" s="32">
        <v>100</v>
      </c>
      <c r="H38" s="79">
        <v>0</v>
      </c>
      <c r="I38" s="48">
        <f t="shared" si="0"/>
        <v>0</v>
      </c>
    </row>
    <row r="39" spans="2:9" ht="34.9" customHeight="1" x14ac:dyDescent="0.25">
      <c r="B39" s="47">
        <v>34</v>
      </c>
      <c r="C39" s="32" t="s">
        <v>78</v>
      </c>
      <c r="D39" s="33" t="s">
        <v>79</v>
      </c>
      <c r="E39" s="34" t="s">
        <v>279</v>
      </c>
      <c r="F39" s="34" t="s">
        <v>301</v>
      </c>
      <c r="G39" s="32">
        <v>45</v>
      </c>
      <c r="H39" s="79">
        <v>0</v>
      </c>
      <c r="I39" s="48">
        <f t="shared" si="0"/>
        <v>0</v>
      </c>
    </row>
    <row r="40" spans="2:9" ht="34.9" customHeight="1" x14ac:dyDescent="0.25">
      <c r="B40" s="47">
        <v>35</v>
      </c>
      <c r="C40" s="32" t="s">
        <v>80</v>
      </c>
      <c r="D40" s="33" t="s">
        <v>81</v>
      </c>
      <c r="E40" s="34" t="s">
        <v>279</v>
      </c>
      <c r="F40" s="34" t="s">
        <v>301</v>
      </c>
      <c r="G40" s="32">
        <v>85</v>
      </c>
      <c r="H40" s="79">
        <v>0</v>
      </c>
      <c r="I40" s="48">
        <f t="shared" si="0"/>
        <v>0</v>
      </c>
    </row>
    <row r="41" spans="2:9" ht="34.9" customHeight="1" x14ac:dyDescent="0.25">
      <c r="B41" s="47">
        <v>36</v>
      </c>
      <c r="C41" s="32" t="s">
        <v>82</v>
      </c>
      <c r="D41" s="33" t="s">
        <v>83</v>
      </c>
      <c r="E41" s="34" t="s">
        <v>279</v>
      </c>
      <c r="F41" s="34" t="s">
        <v>301</v>
      </c>
      <c r="G41" s="34">
        <v>65</v>
      </c>
      <c r="H41" s="79">
        <v>0</v>
      </c>
      <c r="I41" s="48">
        <f t="shared" si="0"/>
        <v>0</v>
      </c>
    </row>
    <row r="42" spans="2:9" ht="34.9" customHeight="1" x14ac:dyDescent="0.25">
      <c r="B42" s="47">
        <v>37</v>
      </c>
      <c r="C42" s="32" t="s">
        <v>84</v>
      </c>
      <c r="D42" s="33" t="s">
        <v>85</v>
      </c>
      <c r="E42" s="34" t="s">
        <v>279</v>
      </c>
      <c r="F42" s="34" t="s">
        <v>301</v>
      </c>
      <c r="G42" s="32">
        <v>35</v>
      </c>
      <c r="H42" s="79">
        <v>0</v>
      </c>
      <c r="I42" s="48">
        <f t="shared" si="0"/>
        <v>0</v>
      </c>
    </row>
    <row r="43" spans="2:9" ht="34.9" customHeight="1" x14ac:dyDescent="0.25">
      <c r="B43" s="47">
        <v>38</v>
      </c>
      <c r="C43" s="32" t="s">
        <v>86</v>
      </c>
      <c r="D43" s="33" t="s">
        <v>87</v>
      </c>
      <c r="E43" s="34" t="s">
        <v>279</v>
      </c>
      <c r="F43" s="34" t="s">
        <v>301</v>
      </c>
      <c r="G43" s="32">
        <v>150</v>
      </c>
      <c r="H43" s="79">
        <v>0</v>
      </c>
      <c r="I43" s="48">
        <f t="shared" si="0"/>
        <v>0</v>
      </c>
    </row>
    <row r="44" spans="2:9" ht="34.9" customHeight="1" x14ac:dyDescent="0.25">
      <c r="B44" s="47">
        <v>39</v>
      </c>
      <c r="C44" s="32" t="s">
        <v>88</v>
      </c>
      <c r="D44" s="33" t="s">
        <v>89</v>
      </c>
      <c r="E44" s="34" t="s">
        <v>279</v>
      </c>
      <c r="F44" s="34" t="s">
        <v>301</v>
      </c>
      <c r="G44" s="32">
        <v>120</v>
      </c>
      <c r="H44" s="79">
        <v>0</v>
      </c>
      <c r="I44" s="48">
        <f t="shared" si="0"/>
        <v>0</v>
      </c>
    </row>
    <row r="45" spans="2:9" ht="34.9" customHeight="1" x14ac:dyDescent="0.25">
      <c r="B45" s="47">
        <v>40</v>
      </c>
      <c r="C45" s="32" t="s">
        <v>90</v>
      </c>
      <c r="D45" s="33" t="s">
        <v>91</v>
      </c>
      <c r="E45" s="34" t="s">
        <v>279</v>
      </c>
      <c r="F45" s="34" t="s">
        <v>301</v>
      </c>
      <c r="G45" s="32">
        <v>40</v>
      </c>
      <c r="H45" s="79">
        <v>0</v>
      </c>
      <c r="I45" s="48">
        <f t="shared" si="0"/>
        <v>0</v>
      </c>
    </row>
    <row r="46" spans="2:9" ht="34.9" customHeight="1" x14ac:dyDescent="0.25">
      <c r="B46" s="47">
        <v>41</v>
      </c>
      <c r="C46" s="32" t="s">
        <v>92</v>
      </c>
      <c r="D46" s="33" t="s">
        <v>93</v>
      </c>
      <c r="E46" s="34" t="s">
        <v>279</v>
      </c>
      <c r="F46" s="34" t="s">
        <v>301</v>
      </c>
      <c r="G46" s="32">
        <v>60</v>
      </c>
      <c r="H46" s="79">
        <v>0</v>
      </c>
      <c r="I46" s="48">
        <f t="shared" si="0"/>
        <v>0</v>
      </c>
    </row>
    <row r="47" spans="2:9" ht="34.9" customHeight="1" x14ac:dyDescent="0.25">
      <c r="B47" s="47">
        <v>42</v>
      </c>
      <c r="C47" s="32" t="s">
        <v>94</v>
      </c>
      <c r="D47" s="33" t="s">
        <v>95</v>
      </c>
      <c r="E47" s="34" t="s">
        <v>279</v>
      </c>
      <c r="F47" s="34" t="s">
        <v>301</v>
      </c>
      <c r="G47" s="32">
        <v>130</v>
      </c>
      <c r="H47" s="79">
        <v>0</v>
      </c>
      <c r="I47" s="48">
        <f t="shared" si="0"/>
        <v>0</v>
      </c>
    </row>
    <row r="48" spans="2:9" ht="34.9" customHeight="1" x14ac:dyDescent="0.25">
      <c r="B48" s="47">
        <v>43</v>
      </c>
      <c r="C48" s="32" t="s">
        <v>96</v>
      </c>
      <c r="D48" s="33" t="s">
        <v>97</v>
      </c>
      <c r="E48" s="34" t="s">
        <v>279</v>
      </c>
      <c r="F48" s="34" t="s">
        <v>301</v>
      </c>
      <c r="G48" s="32">
        <v>80</v>
      </c>
      <c r="H48" s="79">
        <v>0</v>
      </c>
      <c r="I48" s="48">
        <f t="shared" si="0"/>
        <v>0</v>
      </c>
    </row>
    <row r="49" spans="2:9" ht="34.9" customHeight="1" x14ac:dyDescent="0.25">
      <c r="B49" s="47">
        <v>44</v>
      </c>
      <c r="C49" s="32" t="s">
        <v>98</v>
      </c>
      <c r="D49" s="33" t="s">
        <v>99</v>
      </c>
      <c r="E49" s="34" t="s">
        <v>279</v>
      </c>
      <c r="F49" s="34" t="s">
        <v>301</v>
      </c>
      <c r="G49" s="32">
        <v>55</v>
      </c>
      <c r="H49" s="79">
        <v>0</v>
      </c>
      <c r="I49" s="48">
        <f t="shared" si="0"/>
        <v>0</v>
      </c>
    </row>
    <row r="50" spans="2:9" ht="34.9" customHeight="1" x14ac:dyDescent="0.25">
      <c r="B50" s="47">
        <v>45</v>
      </c>
      <c r="C50" s="32" t="s">
        <v>100</v>
      </c>
      <c r="D50" s="33" t="s">
        <v>101</v>
      </c>
      <c r="E50" s="34" t="s">
        <v>279</v>
      </c>
      <c r="F50" s="34" t="s">
        <v>301</v>
      </c>
      <c r="G50" s="34">
        <v>70</v>
      </c>
      <c r="H50" s="79">
        <v>0</v>
      </c>
      <c r="I50" s="48">
        <f t="shared" si="0"/>
        <v>0</v>
      </c>
    </row>
    <row r="51" spans="2:9" ht="34.9" customHeight="1" x14ac:dyDescent="0.25">
      <c r="B51" s="47">
        <v>46</v>
      </c>
      <c r="C51" s="32" t="s">
        <v>102</v>
      </c>
      <c r="D51" s="33" t="s">
        <v>103</v>
      </c>
      <c r="E51" s="34" t="s">
        <v>279</v>
      </c>
      <c r="F51" s="34" t="s">
        <v>301</v>
      </c>
      <c r="G51" s="34">
        <v>40</v>
      </c>
      <c r="H51" s="79">
        <v>0</v>
      </c>
      <c r="I51" s="48">
        <f t="shared" si="0"/>
        <v>0</v>
      </c>
    </row>
    <row r="52" spans="2:9" ht="34.9" customHeight="1" x14ac:dyDescent="0.25">
      <c r="B52" s="47">
        <v>47</v>
      </c>
      <c r="C52" s="32" t="s">
        <v>104</v>
      </c>
      <c r="D52" s="33" t="s">
        <v>105</v>
      </c>
      <c r="E52" s="34" t="s">
        <v>279</v>
      </c>
      <c r="F52" s="34" t="s">
        <v>301</v>
      </c>
      <c r="G52" s="32">
        <v>40</v>
      </c>
      <c r="H52" s="79">
        <v>0</v>
      </c>
      <c r="I52" s="48">
        <f t="shared" si="0"/>
        <v>0</v>
      </c>
    </row>
    <row r="53" spans="2:9" ht="34.9" customHeight="1" x14ac:dyDescent="0.25">
      <c r="B53" s="47">
        <v>48</v>
      </c>
      <c r="C53" s="32" t="s">
        <v>106</v>
      </c>
      <c r="D53" s="33" t="s">
        <v>224</v>
      </c>
      <c r="E53" s="34" t="s">
        <v>279</v>
      </c>
      <c r="F53" s="34" t="s">
        <v>301</v>
      </c>
      <c r="G53" s="34">
        <v>220</v>
      </c>
      <c r="H53" s="79">
        <v>0</v>
      </c>
      <c r="I53" s="48">
        <f t="shared" si="0"/>
        <v>0</v>
      </c>
    </row>
    <row r="54" spans="2:9" ht="34.9" customHeight="1" x14ac:dyDescent="0.25">
      <c r="B54" s="47">
        <v>49</v>
      </c>
      <c r="C54" s="32" t="s">
        <v>107</v>
      </c>
      <c r="D54" s="33" t="s">
        <v>225</v>
      </c>
      <c r="E54" s="34" t="s">
        <v>279</v>
      </c>
      <c r="F54" s="34" t="s">
        <v>301</v>
      </c>
      <c r="G54" s="32">
        <v>30</v>
      </c>
      <c r="H54" s="79">
        <v>0</v>
      </c>
      <c r="I54" s="48">
        <f t="shared" si="0"/>
        <v>0</v>
      </c>
    </row>
    <row r="55" spans="2:9" ht="34.9" customHeight="1" x14ac:dyDescent="0.25">
      <c r="B55" s="47">
        <v>50</v>
      </c>
      <c r="C55" s="32" t="s">
        <v>108</v>
      </c>
      <c r="D55" s="33" t="s">
        <v>226</v>
      </c>
      <c r="E55" s="34" t="s">
        <v>279</v>
      </c>
      <c r="F55" s="34" t="s">
        <v>301</v>
      </c>
      <c r="G55" s="32">
        <v>870</v>
      </c>
      <c r="H55" s="79">
        <v>0</v>
      </c>
      <c r="I55" s="48">
        <f t="shared" si="0"/>
        <v>0</v>
      </c>
    </row>
    <row r="56" spans="2:9" ht="34.9" customHeight="1" x14ac:dyDescent="0.25">
      <c r="B56" s="47">
        <v>51</v>
      </c>
      <c r="C56" s="32" t="s">
        <v>109</v>
      </c>
      <c r="D56" s="33" t="s">
        <v>228</v>
      </c>
      <c r="E56" s="34" t="s">
        <v>279</v>
      </c>
      <c r="F56" s="34" t="s">
        <v>301</v>
      </c>
      <c r="G56" s="32">
        <v>70</v>
      </c>
      <c r="H56" s="79">
        <v>0</v>
      </c>
      <c r="I56" s="48">
        <f t="shared" si="0"/>
        <v>0</v>
      </c>
    </row>
    <row r="57" spans="2:9" ht="34.9" customHeight="1" x14ac:dyDescent="0.25">
      <c r="B57" s="47">
        <v>52</v>
      </c>
      <c r="C57" s="32" t="s">
        <v>110</v>
      </c>
      <c r="D57" s="33" t="s">
        <v>227</v>
      </c>
      <c r="E57" s="34" t="s">
        <v>279</v>
      </c>
      <c r="F57" s="34" t="s">
        <v>301</v>
      </c>
      <c r="G57" s="32">
        <v>40</v>
      </c>
      <c r="H57" s="79">
        <v>0</v>
      </c>
      <c r="I57" s="48">
        <f t="shared" si="0"/>
        <v>0</v>
      </c>
    </row>
    <row r="58" spans="2:9" ht="34.9" customHeight="1" x14ac:dyDescent="0.25">
      <c r="B58" s="47">
        <v>53</v>
      </c>
      <c r="C58" s="32" t="s">
        <v>111</v>
      </c>
      <c r="D58" s="33" t="s">
        <v>229</v>
      </c>
      <c r="E58" s="34" t="s">
        <v>279</v>
      </c>
      <c r="F58" s="34" t="s">
        <v>301</v>
      </c>
      <c r="G58" s="32">
        <v>30</v>
      </c>
      <c r="H58" s="79">
        <v>0</v>
      </c>
      <c r="I58" s="48">
        <f t="shared" si="0"/>
        <v>0</v>
      </c>
    </row>
    <row r="59" spans="2:9" ht="34.9" customHeight="1" x14ac:dyDescent="0.25">
      <c r="B59" s="47">
        <v>54</v>
      </c>
      <c r="C59" s="32" t="s">
        <v>112</v>
      </c>
      <c r="D59" s="33" t="s">
        <v>230</v>
      </c>
      <c r="E59" s="34" t="s">
        <v>279</v>
      </c>
      <c r="F59" s="34" t="s">
        <v>301</v>
      </c>
      <c r="G59" s="32">
        <v>40</v>
      </c>
      <c r="H59" s="79">
        <v>0</v>
      </c>
      <c r="I59" s="48">
        <f t="shared" si="0"/>
        <v>0</v>
      </c>
    </row>
    <row r="60" spans="2:9" ht="34.9" customHeight="1" x14ac:dyDescent="0.25">
      <c r="B60" s="47">
        <v>55</v>
      </c>
      <c r="C60" s="32" t="s">
        <v>113</v>
      </c>
      <c r="D60" s="33" t="s">
        <v>231</v>
      </c>
      <c r="E60" s="34" t="s">
        <v>279</v>
      </c>
      <c r="F60" s="34" t="s">
        <v>301</v>
      </c>
      <c r="G60" s="34">
        <v>65</v>
      </c>
      <c r="H60" s="79">
        <v>0</v>
      </c>
      <c r="I60" s="48">
        <f t="shared" si="0"/>
        <v>0</v>
      </c>
    </row>
    <row r="61" spans="2:9" ht="34.9" customHeight="1" x14ac:dyDescent="0.25">
      <c r="B61" s="47">
        <v>56</v>
      </c>
      <c r="C61" s="32" t="s">
        <v>114</v>
      </c>
      <c r="D61" s="33" t="s">
        <v>232</v>
      </c>
      <c r="E61" s="34" t="s">
        <v>279</v>
      </c>
      <c r="F61" s="34" t="s">
        <v>301</v>
      </c>
      <c r="G61" s="32">
        <v>130</v>
      </c>
      <c r="H61" s="79">
        <v>0</v>
      </c>
      <c r="I61" s="48">
        <f t="shared" si="0"/>
        <v>0</v>
      </c>
    </row>
    <row r="62" spans="2:9" ht="34.9" customHeight="1" x14ac:dyDescent="0.25">
      <c r="B62" s="47">
        <v>57</v>
      </c>
      <c r="C62" s="32" t="s">
        <v>13</v>
      </c>
      <c r="D62" s="33" t="s">
        <v>233</v>
      </c>
      <c r="E62" s="34" t="s">
        <v>279</v>
      </c>
      <c r="F62" s="34" t="s">
        <v>301</v>
      </c>
      <c r="G62" s="34">
        <v>100</v>
      </c>
      <c r="H62" s="79">
        <v>0</v>
      </c>
      <c r="I62" s="48">
        <f t="shared" si="0"/>
        <v>0</v>
      </c>
    </row>
    <row r="63" spans="2:9" ht="34.9" customHeight="1" x14ac:dyDescent="0.25">
      <c r="B63" s="47">
        <v>58</v>
      </c>
      <c r="C63" s="32" t="s">
        <v>116</v>
      </c>
      <c r="D63" s="33" t="s">
        <v>234</v>
      </c>
      <c r="E63" s="34" t="s">
        <v>279</v>
      </c>
      <c r="F63" s="34" t="s">
        <v>301</v>
      </c>
      <c r="G63" s="32">
        <v>50</v>
      </c>
      <c r="H63" s="79">
        <v>0</v>
      </c>
      <c r="I63" s="48">
        <f t="shared" si="0"/>
        <v>0</v>
      </c>
    </row>
    <row r="64" spans="2:9" ht="34.9" customHeight="1" x14ac:dyDescent="0.25">
      <c r="B64" s="47">
        <v>59</v>
      </c>
      <c r="C64" s="32" t="s">
        <v>117</v>
      </c>
      <c r="D64" s="33" t="s">
        <v>118</v>
      </c>
      <c r="E64" s="34" t="s">
        <v>279</v>
      </c>
      <c r="F64" s="34" t="s">
        <v>301</v>
      </c>
      <c r="G64" s="32">
        <v>40</v>
      </c>
      <c r="H64" s="79">
        <v>0</v>
      </c>
      <c r="I64" s="48">
        <f t="shared" si="0"/>
        <v>0</v>
      </c>
    </row>
    <row r="65" spans="2:9" ht="34.9" customHeight="1" x14ac:dyDescent="0.25">
      <c r="B65" s="47">
        <v>60</v>
      </c>
      <c r="C65" s="32" t="s">
        <v>119</v>
      </c>
      <c r="D65" s="33" t="s">
        <v>120</v>
      </c>
      <c r="E65" s="34" t="s">
        <v>279</v>
      </c>
      <c r="F65" s="34" t="s">
        <v>301</v>
      </c>
      <c r="G65" s="32">
        <v>50</v>
      </c>
      <c r="H65" s="79">
        <v>0</v>
      </c>
      <c r="I65" s="48">
        <f t="shared" si="0"/>
        <v>0</v>
      </c>
    </row>
    <row r="66" spans="2:9" ht="34.9" customHeight="1" x14ac:dyDescent="0.25">
      <c r="B66" s="47">
        <v>61</v>
      </c>
      <c r="C66" s="32" t="s">
        <v>121</v>
      </c>
      <c r="D66" s="33" t="s">
        <v>122</v>
      </c>
      <c r="E66" s="34" t="s">
        <v>279</v>
      </c>
      <c r="F66" s="34" t="s">
        <v>301</v>
      </c>
      <c r="G66" s="32">
        <v>20</v>
      </c>
      <c r="H66" s="79">
        <v>0</v>
      </c>
      <c r="I66" s="48">
        <f t="shared" si="0"/>
        <v>0</v>
      </c>
    </row>
    <row r="67" spans="2:9" ht="34.9" customHeight="1" x14ac:dyDescent="0.25">
      <c r="B67" s="47">
        <v>62</v>
      </c>
      <c r="C67" s="32" t="s">
        <v>123</v>
      </c>
      <c r="D67" s="33" t="s">
        <v>122</v>
      </c>
      <c r="E67" s="34" t="s">
        <v>279</v>
      </c>
      <c r="F67" s="34" t="s">
        <v>301</v>
      </c>
      <c r="G67" s="32">
        <v>20</v>
      </c>
      <c r="H67" s="79">
        <v>0</v>
      </c>
      <c r="I67" s="48">
        <f t="shared" si="0"/>
        <v>0</v>
      </c>
    </row>
    <row r="68" spans="2:9" ht="34.9" customHeight="1" x14ac:dyDescent="0.25">
      <c r="B68" s="47">
        <v>63</v>
      </c>
      <c r="C68" s="32" t="s">
        <v>124</v>
      </c>
      <c r="D68" s="33" t="s">
        <v>125</v>
      </c>
      <c r="E68" s="34" t="s">
        <v>279</v>
      </c>
      <c r="F68" s="34" t="s">
        <v>301</v>
      </c>
      <c r="G68" s="32">
        <v>60</v>
      </c>
      <c r="H68" s="79">
        <v>0</v>
      </c>
      <c r="I68" s="48">
        <f t="shared" si="0"/>
        <v>0</v>
      </c>
    </row>
    <row r="69" spans="2:9" ht="34.9" customHeight="1" x14ac:dyDescent="0.25">
      <c r="B69" s="47">
        <v>64</v>
      </c>
      <c r="C69" s="32" t="s">
        <v>126</v>
      </c>
      <c r="D69" s="33" t="s">
        <v>127</v>
      </c>
      <c r="E69" s="34" t="s">
        <v>279</v>
      </c>
      <c r="F69" s="34" t="s">
        <v>301</v>
      </c>
      <c r="G69" s="32">
        <v>90</v>
      </c>
      <c r="H69" s="79">
        <v>0</v>
      </c>
      <c r="I69" s="48">
        <f t="shared" si="0"/>
        <v>0</v>
      </c>
    </row>
    <row r="70" spans="2:9" ht="34.9" customHeight="1" x14ac:dyDescent="0.25">
      <c r="B70" s="47">
        <v>65</v>
      </c>
      <c r="C70" s="32" t="s">
        <v>128</v>
      </c>
      <c r="D70" s="32" t="s">
        <v>235</v>
      </c>
      <c r="E70" s="34" t="s">
        <v>279</v>
      </c>
      <c r="F70" s="34" t="s">
        <v>301</v>
      </c>
      <c r="G70" s="32">
        <v>70</v>
      </c>
      <c r="H70" s="79">
        <v>0</v>
      </c>
      <c r="I70" s="48">
        <f t="shared" si="0"/>
        <v>0</v>
      </c>
    </row>
    <row r="71" spans="2:9" ht="34.9" customHeight="1" x14ac:dyDescent="0.25">
      <c r="B71" s="47">
        <v>66</v>
      </c>
      <c r="C71" s="32" t="s">
        <v>129</v>
      </c>
      <c r="D71" s="34" t="s">
        <v>236</v>
      </c>
      <c r="E71" s="34" t="s">
        <v>279</v>
      </c>
      <c r="F71" s="34" t="s">
        <v>301</v>
      </c>
      <c r="G71" s="32">
        <v>50</v>
      </c>
      <c r="H71" s="79">
        <v>0</v>
      </c>
      <c r="I71" s="48">
        <f t="shared" si="0"/>
        <v>0</v>
      </c>
    </row>
    <row r="72" spans="2:9" ht="34.9" customHeight="1" x14ac:dyDescent="0.25">
      <c r="B72" s="47">
        <v>67</v>
      </c>
      <c r="C72" s="32" t="s">
        <v>130</v>
      </c>
      <c r="D72" s="32" t="s">
        <v>238</v>
      </c>
      <c r="E72" s="34" t="s">
        <v>279</v>
      </c>
      <c r="F72" s="34" t="s">
        <v>301</v>
      </c>
      <c r="G72" s="32">
        <v>70</v>
      </c>
      <c r="H72" s="79">
        <v>0</v>
      </c>
      <c r="I72" s="48">
        <f t="shared" ref="I72:I114" si="1">SUM(G72*H72)</f>
        <v>0</v>
      </c>
    </row>
    <row r="73" spans="2:9" ht="34.9" customHeight="1" x14ac:dyDescent="0.25">
      <c r="B73" s="47">
        <v>68</v>
      </c>
      <c r="C73" s="32" t="s">
        <v>131</v>
      </c>
      <c r="D73" s="32" t="s">
        <v>237</v>
      </c>
      <c r="E73" s="34" t="s">
        <v>279</v>
      </c>
      <c r="F73" s="34" t="s">
        <v>301</v>
      </c>
      <c r="G73" s="32">
        <v>70</v>
      </c>
      <c r="H73" s="79">
        <v>0</v>
      </c>
      <c r="I73" s="48">
        <f t="shared" si="1"/>
        <v>0</v>
      </c>
    </row>
    <row r="74" spans="2:9" ht="34.9" customHeight="1" x14ac:dyDescent="0.25">
      <c r="B74" s="47">
        <v>69</v>
      </c>
      <c r="C74" s="32" t="s">
        <v>132</v>
      </c>
      <c r="D74" s="32" t="s">
        <v>207</v>
      </c>
      <c r="E74" s="34" t="s">
        <v>279</v>
      </c>
      <c r="F74" s="34" t="s">
        <v>301</v>
      </c>
      <c r="G74" s="32">
        <v>50</v>
      </c>
      <c r="H74" s="79">
        <v>0</v>
      </c>
      <c r="I74" s="48">
        <f t="shared" si="1"/>
        <v>0</v>
      </c>
    </row>
    <row r="75" spans="2:9" ht="34.9" customHeight="1" x14ac:dyDescent="0.25">
      <c r="B75" s="47">
        <v>70</v>
      </c>
      <c r="C75" s="32" t="s">
        <v>133</v>
      </c>
      <c r="D75" s="32" t="s">
        <v>203</v>
      </c>
      <c r="E75" s="34" t="s">
        <v>279</v>
      </c>
      <c r="F75" s="34" t="s">
        <v>301</v>
      </c>
      <c r="G75" s="32">
        <v>40</v>
      </c>
      <c r="H75" s="79">
        <v>0</v>
      </c>
      <c r="I75" s="48">
        <f t="shared" si="1"/>
        <v>0</v>
      </c>
    </row>
    <row r="76" spans="2:9" ht="34.9" customHeight="1" x14ac:dyDescent="0.25">
      <c r="B76" s="47">
        <v>71</v>
      </c>
      <c r="C76" s="32" t="s">
        <v>134</v>
      </c>
      <c r="D76" s="33" t="s">
        <v>204</v>
      </c>
      <c r="E76" s="34" t="s">
        <v>279</v>
      </c>
      <c r="F76" s="34" t="s">
        <v>301</v>
      </c>
      <c r="G76" s="34">
        <v>55</v>
      </c>
      <c r="H76" s="79">
        <v>0</v>
      </c>
      <c r="I76" s="48">
        <f t="shared" si="1"/>
        <v>0</v>
      </c>
    </row>
    <row r="77" spans="2:9" ht="34.9" customHeight="1" x14ac:dyDescent="0.25">
      <c r="B77" s="47">
        <v>72</v>
      </c>
      <c r="C77" s="32" t="s">
        <v>135</v>
      </c>
      <c r="D77" s="33" t="s">
        <v>200</v>
      </c>
      <c r="E77" s="34" t="s">
        <v>279</v>
      </c>
      <c r="F77" s="34" t="s">
        <v>301</v>
      </c>
      <c r="G77" s="34">
        <v>20</v>
      </c>
      <c r="H77" s="79">
        <v>0</v>
      </c>
      <c r="I77" s="48">
        <f t="shared" si="1"/>
        <v>0</v>
      </c>
    </row>
    <row r="78" spans="2:9" ht="34.9" customHeight="1" x14ac:dyDescent="0.25">
      <c r="B78" s="47">
        <v>73</v>
      </c>
      <c r="C78" s="32" t="s">
        <v>304</v>
      </c>
      <c r="D78" s="33" t="s">
        <v>305</v>
      </c>
      <c r="E78" s="34" t="s">
        <v>279</v>
      </c>
      <c r="F78" s="34" t="s">
        <v>301</v>
      </c>
      <c r="G78" s="34">
        <v>110</v>
      </c>
      <c r="H78" s="79">
        <v>0</v>
      </c>
      <c r="I78" s="48">
        <f t="shared" si="1"/>
        <v>0</v>
      </c>
    </row>
    <row r="79" spans="2:9" ht="34.9" customHeight="1" x14ac:dyDescent="0.25">
      <c r="B79" s="47">
        <v>74</v>
      </c>
      <c r="C79" s="32" t="s">
        <v>136</v>
      </c>
      <c r="D79" s="33" t="s">
        <v>137</v>
      </c>
      <c r="E79" s="34" t="s">
        <v>279</v>
      </c>
      <c r="F79" s="34" t="s">
        <v>301</v>
      </c>
      <c r="G79" s="32">
        <v>40</v>
      </c>
      <c r="H79" s="79">
        <v>0</v>
      </c>
      <c r="I79" s="48">
        <f t="shared" si="1"/>
        <v>0</v>
      </c>
    </row>
    <row r="80" spans="2:9" ht="34.9" customHeight="1" x14ac:dyDescent="0.25">
      <c r="B80" s="47">
        <v>75</v>
      </c>
      <c r="C80" s="32" t="s">
        <v>138</v>
      </c>
      <c r="D80" s="33" t="s">
        <v>139</v>
      </c>
      <c r="E80" s="34" t="s">
        <v>279</v>
      </c>
      <c r="F80" s="34" t="s">
        <v>301</v>
      </c>
      <c r="G80" s="32">
        <v>30</v>
      </c>
      <c r="H80" s="79">
        <v>0</v>
      </c>
      <c r="I80" s="48">
        <f t="shared" si="1"/>
        <v>0</v>
      </c>
    </row>
    <row r="81" spans="2:9" ht="34.9" customHeight="1" x14ac:dyDescent="0.25">
      <c r="B81" s="47">
        <v>76</v>
      </c>
      <c r="C81" s="32" t="s">
        <v>140</v>
      </c>
      <c r="D81" s="33" t="s">
        <v>141</v>
      </c>
      <c r="E81" s="34" t="s">
        <v>279</v>
      </c>
      <c r="F81" s="34" t="s">
        <v>301</v>
      </c>
      <c r="G81" s="32">
        <v>30</v>
      </c>
      <c r="H81" s="79">
        <v>0</v>
      </c>
      <c r="I81" s="48">
        <f t="shared" si="1"/>
        <v>0</v>
      </c>
    </row>
    <row r="82" spans="2:9" ht="34.9" customHeight="1" x14ac:dyDescent="0.25">
      <c r="B82" s="47">
        <v>77</v>
      </c>
      <c r="C82" s="32" t="s">
        <v>142</v>
      </c>
      <c r="D82" s="33" t="s">
        <v>143</v>
      </c>
      <c r="E82" s="34" t="s">
        <v>279</v>
      </c>
      <c r="F82" s="34" t="s">
        <v>301</v>
      </c>
      <c r="G82" s="32">
        <v>60</v>
      </c>
      <c r="H82" s="79">
        <v>0</v>
      </c>
      <c r="I82" s="48">
        <f t="shared" si="1"/>
        <v>0</v>
      </c>
    </row>
    <row r="83" spans="2:9" ht="34.9" customHeight="1" x14ac:dyDescent="0.25">
      <c r="B83" s="47">
        <v>78</v>
      </c>
      <c r="C83" s="32" t="s">
        <v>144</v>
      </c>
      <c r="D83" s="33" t="s">
        <v>145</v>
      </c>
      <c r="E83" s="34" t="s">
        <v>279</v>
      </c>
      <c r="F83" s="34" t="s">
        <v>301</v>
      </c>
      <c r="G83" s="32">
        <v>110</v>
      </c>
      <c r="H83" s="79">
        <v>0</v>
      </c>
      <c r="I83" s="48">
        <f t="shared" si="1"/>
        <v>0</v>
      </c>
    </row>
    <row r="84" spans="2:9" ht="34.9" customHeight="1" x14ac:dyDescent="0.25">
      <c r="B84" s="47">
        <v>79</v>
      </c>
      <c r="C84" s="32" t="s">
        <v>146</v>
      </c>
      <c r="D84" s="33" t="s">
        <v>147</v>
      </c>
      <c r="E84" s="34" t="s">
        <v>279</v>
      </c>
      <c r="F84" s="34" t="s">
        <v>301</v>
      </c>
      <c r="G84" s="32">
        <v>30</v>
      </c>
      <c r="H84" s="79">
        <v>0</v>
      </c>
      <c r="I84" s="48">
        <f t="shared" si="1"/>
        <v>0</v>
      </c>
    </row>
    <row r="85" spans="2:9" ht="34.9" customHeight="1" x14ac:dyDescent="0.25">
      <c r="B85" s="47">
        <v>80</v>
      </c>
      <c r="C85" s="32" t="s">
        <v>306</v>
      </c>
      <c r="D85" s="33" t="s">
        <v>307</v>
      </c>
      <c r="E85" s="34" t="s">
        <v>279</v>
      </c>
      <c r="F85" s="34" t="s">
        <v>280</v>
      </c>
      <c r="G85" s="32">
        <v>50</v>
      </c>
      <c r="H85" s="79">
        <v>0</v>
      </c>
      <c r="I85" s="48">
        <f t="shared" si="1"/>
        <v>0</v>
      </c>
    </row>
    <row r="86" spans="2:9" ht="34.9" customHeight="1" x14ac:dyDescent="0.25">
      <c r="B86" s="47">
        <v>81</v>
      </c>
      <c r="C86" s="32" t="s">
        <v>148</v>
      </c>
      <c r="D86" s="33" t="s">
        <v>149</v>
      </c>
      <c r="E86" s="34" t="s">
        <v>279</v>
      </c>
      <c r="F86" s="34" t="s">
        <v>301</v>
      </c>
      <c r="G86" s="32">
        <v>40</v>
      </c>
      <c r="H86" s="79">
        <v>0</v>
      </c>
      <c r="I86" s="48">
        <f t="shared" si="1"/>
        <v>0</v>
      </c>
    </row>
    <row r="87" spans="2:9" ht="34.9" customHeight="1" x14ac:dyDescent="0.25">
      <c r="B87" s="47">
        <v>82</v>
      </c>
      <c r="C87" s="32" t="s">
        <v>150</v>
      </c>
      <c r="D87" s="33" t="s">
        <v>151</v>
      </c>
      <c r="E87" s="34" t="s">
        <v>279</v>
      </c>
      <c r="F87" s="34" t="s">
        <v>301</v>
      </c>
      <c r="G87" s="32">
        <v>50</v>
      </c>
      <c r="H87" s="79">
        <v>0</v>
      </c>
      <c r="I87" s="48">
        <f t="shared" si="1"/>
        <v>0</v>
      </c>
    </row>
    <row r="88" spans="2:9" ht="34.9" customHeight="1" x14ac:dyDescent="0.25">
      <c r="B88" s="47">
        <v>83</v>
      </c>
      <c r="C88" s="32" t="s">
        <v>152</v>
      </c>
      <c r="D88" s="33" t="s">
        <v>33</v>
      </c>
      <c r="E88" s="34" t="s">
        <v>279</v>
      </c>
      <c r="F88" s="34" t="s">
        <v>301</v>
      </c>
      <c r="G88" s="32">
        <v>100</v>
      </c>
      <c r="H88" s="79">
        <v>0</v>
      </c>
      <c r="I88" s="48">
        <f t="shared" si="1"/>
        <v>0</v>
      </c>
    </row>
    <row r="89" spans="2:9" ht="34.9" customHeight="1" x14ac:dyDescent="0.25">
      <c r="B89" s="47">
        <v>84</v>
      </c>
      <c r="C89" s="32" t="s">
        <v>153</v>
      </c>
      <c r="D89" s="33" t="s">
        <v>154</v>
      </c>
      <c r="E89" s="34" t="s">
        <v>279</v>
      </c>
      <c r="F89" s="34" t="s">
        <v>301</v>
      </c>
      <c r="G89" s="32">
        <v>70</v>
      </c>
      <c r="H89" s="79">
        <v>0</v>
      </c>
      <c r="I89" s="48">
        <f t="shared" si="1"/>
        <v>0</v>
      </c>
    </row>
    <row r="90" spans="2:9" ht="34.9" customHeight="1" x14ac:dyDescent="0.25">
      <c r="B90" s="47">
        <v>85</v>
      </c>
      <c r="C90" s="32" t="s">
        <v>155</v>
      </c>
      <c r="D90" s="33" t="s">
        <v>239</v>
      </c>
      <c r="E90" s="34" t="s">
        <v>279</v>
      </c>
      <c r="F90" s="34" t="s">
        <v>301</v>
      </c>
      <c r="G90" s="32">
        <v>90</v>
      </c>
      <c r="H90" s="79">
        <v>0</v>
      </c>
      <c r="I90" s="48">
        <f t="shared" si="1"/>
        <v>0</v>
      </c>
    </row>
    <row r="91" spans="2:9" ht="34.9" customHeight="1" x14ac:dyDescent="0.25">
      <c r="B91" s="47">
        <v>86</v>
      </c>
      <c r="C91" s="32" t="s">
        <v>156</v>
      </c>
      <c r="D91" s="33" t="s">
        <v>240</v>
      </c>
      <c r="E91" s="34" t="s">
        <v>279</v>
      </c>
      <c r="F91" s="34" t="s">
        <v>301</v>
      </c>
      <c r="G91" s="32">
        <v>30</v>
      </c>
      <c r="H91" s="79">
        <v>0</v>
      </c>
      <c r="I91" s="48">
        <f t="shared" si="1"/>
        <v>0</v>
      </c>
    </row>
    <row r="92" spans="2:9" ht="34.9" customHeight="1" x14ac:dyDescent="0.25">
      <c r="B92" s="47">
        <v>87</v>
      </c>
      <c r="C92" s="32" t="s">
        <v>157</v>
      </c>
      <c r="D92" s="33" t="s">
        <v>241</v>
      </c>
      <c r="E92" s="34" t="s">
        <v>279</v>
      </c>
      <c r="F92" s="34" t="s">
        <v>301</v>
      </c>
      <c r="G92" s="32">
        <v>10</v>
      </c>
      <c r="H92" s="79">
        <v>0</v>
      </c>
      <c r="I92" s="48">
        <f t="shared" si="1"/>
        <v>0</v>
      </c>
    </row>
    <row r="93" spans="2:9" ht="34.9" customHeight="1" x14ac:dyDescent="0.25">
      <c r="B93" s="47">
        <v>88</v>
      </c>
      <c r="C93" s="32" t="s">
        <v>158</v>
      </c>
      <c r="D93" s="33" t="s">
        <v>242</v>
      </c>
      <c r="E93" s="34" t="s">
        <v>279</v>
      </c>
      <c r="F93" s="34" t="s">
        <v>301</v>
      </c>
      <c r="G93" s="34">
        <v>50</v>
      </c>
      <c r="H93" s="79">
        <v>0</v>
      </c>
      <c r="I93" s="48">
        <f t="shared" si="1"/>
        <v>0</v>
      </c>
    </row>
    <row r="94" spans="2:9" ht="34.9" customHeight="1" x14ac:dyDescent="0.25">
      <c r="B94" s="47">
        <v>89</v>
      </c>
      <c r="C94" s="32" t="s">
        <v>159</v>
      </c>
      <c r="D94" s="32" t="s">
        <v>160</v>
      </c>
      <c r="E94" s="34" t="s">
        <v>279</v>
      </c>
      <c r="F94" s="34" t="s">
        <v>301</v>
      </c>
      <c r="G94" s="32">
        <v>40</v>
      </c>
      <c r="H94" s="79">
        <v>0</v>
      </c>
      <c r="I94" s="48">
        <f t="shared" si="1"/>
        <v>0</v>
      </c>
    </row>
    <row r="95" spans="2:9" ht="34.9" customHeight="1" x14ac:dyDescent="0.25">
      <c r="B95" s="47">
        <v>90</v>
      </c>
      <c r="C95" s="32" t="s">
        <v>161</v>
      </c>
      <c r="D95" s="33" t="s">
        <v>243</v>
      </c>
      <c r="E95" s="34" t="s">
        <v>279</v>
      </c>
      <c r="F95" s="34" t="s">
        <v>301</v>
      </c>
      <c r="G95" s="32">
        <v>50</v>
      </c>
      <c r="H95" s="79">
        <v>0</v>
      </c>
      <c r="I95" s="48">
        <f t="shared" si="1"/>
        <v>0</v>
      </c>
    </row>
    <row r="96" spans="2:9" ht="34.9" customHeight="1" x14ac:dyDescent="0.25">
      <c r="B96" s="47">
        <v>91</v>
      </c>
      <c r="C96" s="32" t="s">
        <v>162</v>
      </c>
      <c r="D96" s="32" t="s">
        <v>244</v>
      </c>
      <c r="E96" s="34" t="s">
        <v>279</v>
      </c>
      <c r="F96" s="34" t="s">
        <v>301</v>
      </c>
      <c r="G96" s="32">
        <v>10</v>
      </c>
      <c r="H96" s="79">
        <v>0</v>
      </c>
      <c r="I96" s="48">
        <f t="shared" si="1"/>
        <v>0</v>
      </c>
    </row>
    <row r="97" spans="2:9" ht="34.9" customHeight="1" x14ac:dyDescent="0.25">
      <c r="B97" s="47">
        <v>92</v>
      </c>
      <c r="C97" s="32" t="s">
        <v>163</v>
      </c>
      <c r="D97" s="32" t="s">
        <v>164</v>
      </c>
      <c r="E97" s="34" t="s">
        <v>279</v>
      </c>
      <c r="F97" s="34" t="s">
        <v>301</v>
      </c>
      <c r="G97" s="32">
        <v>120</v>
      </c>
      <c r="H97" s="79">
        <v>0</v>
      </c>
      <c r="I97" s="48">
        <f t="shared" si="1"/>
        <v>0</v>
      </c>
    </row>
    <row r="98" spans="2:9" ht="34.9" customHeight="1" x14ac:dyDescent="0.25">
      <c r="B98" s="47">
        <v>93</v>
      </c>
      <c r="C98" s="32" t="s">
        <v>165</v>
      </c>
      <c r="D98" s="32" t="s">
        <v>166</v>
      </c>
      <c r="E98" s="34" t="s">
        <v>279</v>
      </c>
      <c r="F98" s="34" t="s">
        <v>301</v>
      </c>
      <c r="G98" s="32">
        <v>50</v>
      </c>
      <c r="H98" s="79">
        <v>0</v>
      </c>
      <c r="I98" s="48">
        <f t="shared" si="1"/>
        <v>0</v>
      </c>
    </row>
    <row r="99" spans="2:9" ht="34.9" customHeight="1" x14ac:dyDescent="0.25">
      <c r="B99" s="47">
        <v>94</v>
      </c>
      <c r="C99" s="32" t="s">
        <v>167</v>
      </c>
      <c r="D99" s="32" t="s">
        <v>278</v>
      </c>
      <c r="E99" s="34" t="s">
        <v>279</v>
      </c>
      <c r="F99" s="34" t="s">
        <v>301</v>
      </c>
      <c r="G99" s="32">
        <v>60</v>
      </c>
      <c r="H99" s="79">
        <v>0</v>
      </c>
      <c r="I99" s="48">
        <f t="shared" si="1"/>
        <v>0</v>
      </c>
    </row>
    <row r="100" spans="2:9" ht="34.9" customHeight="1" x14ac:dyDescent="0.25">
      <c r="B100" s="47">
        <v>95</v>
      </c>
      <c r="C100" s="32" t="s">
        <v>168</v>
      </c>
      <c r="D100" s="32" t="s">
        <v>249</v>
      </c>
      <c r="E100" s="34" t="s">
        <v>279</v>
      </c>
      <c r="F100" s="34" t="s">
        <v>301</v>
      </c>
      <c r="G100" s="32">
        <v>40</v>
      </c>
      <c r="H100" s="79">
        <v>0</v>
      </c>
      <c r="I100" s="48">
        <f t="shared" si="1"/>
        <v>0</v>
      </c>
    </row>
    <row r="101" spans="2:9" ht="34.9" customHeight="1" x14ac:dyDescent="0.25">
      <c r="B101" s="47">
        <v>96</v>
      </c>
      <c r="C101" s="32" t="s">
        <v>169</v>
      </c>
      <c r="D101" s="32" t="s">
        <v>248</v>
      </c>
      <c r="E101" s="34" t="s">
        <v>279</v>
      </c>
      <c r="F101" s="34" t="s">
        <v>301</v>
      </c>
      <c r="G101" s="32">
        <v>250</v>
      </c>
      <c r="H101" s="79">
        <v>0</v>
      </c>
      <c r="I101" s="48">
        <f t="shared" si="1"/>
        <v>0</v>
      </c>
    </row>
    <row r="102" spans="2:9" ht="34.9" customHeight="1" x14ac:dyDescent="0.25">
      <c r="B102" s="47">
        <v>97</v>
      </c>
      <c r="C102" s="32" t="s">
        <v>171</v>
      </c>
      <c r="D102" s="32" t="s">
        <v>245</v>
      </c>
      <c r="E102" s="34" t="s">
        <v>279</v>
      </c>
      <c r="F102" s="34" t="s">
        <v>301</v>
      </c>
      <c r="G102" s="32">
        <v>60</v>
      </c>
      <c r="H102" s="79">
        <v>0</v>
      </c>
      <c r="I102" s="48">
        <f t="shared" si="1"/>
        <v>0</v>
      </c>
    </row>
    <row r="103" spans="2:9" ht="34.9" customHeight="1" x14ac:dyDescent="0.25">
      <c r="B103" s="47">
        <v>98</v>
      </c>
      <c r="C103" s="32" t="s">
        <v>172</v>
      </c>
      <c r="D103" s="32" t="s">
        <v>246</v>
      </c>
      <c r="E103" s="34" t="s">
        <v>279</v>
      </c>
      <c r="F103" s="34" t="s">
        <v>301</v>
      </c>
      <c r="G103" s="32">
        <v>250</v>
      </c>
      <c r="H103" s="79">
        <v>0</v>
      </c>
      <c r="I103" s="48">
        <f t="shared" si="1"/>
        <v>0</v>
      </c>
    </row>
    <row r="104" spans="2:9" ht="34.9" customHeight="1" x14ac:dyDescent="0.25">
      <c r="B104" s="47">
        <v>99</v>
      </c>
      <c r="C104" s="32" t="s">
        <v>173</v>
      </c>
      <c r="D104" s="32" t="s">
        <v>174</v>
      </c>
      <c r="E104" s="34" t="s">
        <v>279</v>
      </c>
      <c r="F104" s="34" t="s">
        <v>301</v>
      </c>
      <c r="G104" s="32">
        <v>20</v>
      </c>
      <c r="H104" s="79">
        <v>0</v>
      </c>
      <c r="I104" s="48">
        <f t="shared" si="1"/>
        <v>0</v>
      </c>
    </row>
    <row r="105" spans="2:9" ht="34.9" customHeight="1" x14ac:dyDescent="0.25">
      <c r="B105" s="47">
        <v>100</v>
      </c>
      <c r="C105" s="34" t="s">
        <v>175</v>
      </c>
      <c r="D105" s="32" t="s">
        <v>176</v>
      </c>
      <c r="E105" s="34" t="s">
        <v>279</v>
      </c>
      <c r="F105" s="34" t="s">
        <v>301</v>
      </c>
      <c r="G105" s="32">
        <v>900</v>
      </c>
      <c r="H105" s="79">
        <v>0</v>
      </c>
      <c r="I105" s="48">
        <f t="shared" si="1"/>
        <v>0</v>
      </c>
    </row>
    <row r="106" spans="2:9" ht="34.9" customHeight="1" x14ac:dyDescent="0.25">
      <c r="B106" s="47">
        <v>101</v>
      </c>
      <c r="C106" s="34" t="s">
        <v>177</v>
      </c>
      <c r="D106" s="34" t="s">
        <v>178</v>
      </c>
      <c r="E106" s="34" t="s">
        <v>279</v>
      </c>
      <c r="F106" s="34" t="s">
        <v>301</v>
      </c>
      <c r="G106" s="32">
        <v>870</v>
      </c>
      <c r="H106" s="79">
        <v>0</v>
      </c>
      <c r="I106" s="48">
        <f t="shared" si="1"/>
        <v>0</v>
      </c>
    </row>
    <row r="107" spans="2:9" ht="34.9" customHeight="1" x14ac:dyDescent="0.25">
      <c r="B107" s="47">
        <v>102</v>
      </c>
      <c r="C107" s="34" t="s">
        <v>179</v>
      </c>
      <c r="D107" s="34" t="s">
        <v>188</v>
      </c>
      <c r="E107" s="34" t="s">
        <v>279</v>
      </c>
      <c r="F107" s="34" t="s">
        <v>301</v>
      </c>
      <c r="G107" s="32">
        <v>20</v>
      </c>
      <c r="H107" s="79">
        <v>0</v>
      </c>
      <c r="I107" s="48">
        <f t="shared" si="1"/>
        <v>0</v>
      </c>
    </row>
    <row r="108" spans="2:9" ht="34.9" customHeight="1" x14ac:dyDescent="0.25">
      <c r="B108" s="47">
        <v>103</v>
      </c>
      <c r="C108" s="34" t="s">
        <v>180</v>
      </c>
      <c r="D108" s="34" t="s">
        <v>189</v>
      </c>
      <c r="E108" s="34" t="s">
        <v>279</v>
      </c>
      <c r="F108" s="34" t="s">
        <v>301</v>
      </c>
      <c r="G108" s="32">
        <v>20</v>
      </c>
      <c r="H108" s="79">
        <v>0</v>
      </c>
      <c r="I108" s="48">
        <f t="shared" si="1"/>
        <v>0</v>
      </c>
    </row>
    <row r="109" spans="2:9" ht="34.9" customHeight="1" x14ac:dyDescent="0.25">
      <c r="B109" s="47">
        <v>104</v>
      </c>
      <c r="C109" s="34" t="s">
        <v>181</v>
      </c>
      <c r="D109" s="34" t="s">
        <v>205</v>
      </c>
      <c r="E109" s="34" t="s">
        <v>279</v>
      </c>
      <c r="F109" s="34" t="s">
        <v>301</v>
      </c>
      <c r="G109" s="32">
        <v>20</v>
      </c>
      <c r="H109" s="79">
        <v>0</v>
      </c>
      <c r="I109" s="48">
        <f t="shared" si="1"/>
        <v>0</v>
      </c>
    </row>
    <row r="110" spans="2:9" ht="34.9" customHeight="1" x14ac:dyDescent="0.25">
      <c r="B110" s="47">
        <v>105</v>
      </c>
      <c r="C110" s="34" t="s">
        <v>182</v>
      </c>
      <c r="D110" s="34" t="s">
        <v>183</v>
      </c>
      <c r="E110" s="34" t="s">
        <v>279</v>
      </c>
      <c r="F110" s="34" t="s">
        <v>301</v>
      </c>
      <c r="G110" s="32">
        <v>40</v>
      </c>
      <c r="H110" s="79">
        <v>0</v>
      </c>
      <c r="I110" s="48">
        <f t="shared" si="1"/>
        <v>0</v>
      </c>
    </row>
    <row r="111" spans="2:9" ht="34.9" customHeight="1" x14ac:dyDescent="0.25">
      <c r="B111" s="47">
        <v>106</v>
      </c>
      <c r="C111" s="34" t="s">
        <v>184</v>
      </c>
      <c r="D111" s="34" t="s">
        <v>185</v>
      </c>
      <c r="E111" s="34" t="s">
        <v>279</v>
      </c>
      <c r="F111" s="34" t="s">
        <v>301</v>
      </c>
      <c r="G111" s="32">
        <v>20</v>
      </c>
      <c r="H111" s="79">
        <v>0</v>
      </c>
      <c r="I111" s="48">
        <f t="shared" si="1"/>
        <v>0</v>
      </c>
    </row>
    <row r="112" spans="2:9" ht="34.9" customHeight="1" x14ac:dyDescent="0.25">
      <c r="B112" s="47">
        <v>107</v>
      </c>
      <c r="C112" s="34" t="s">
        <v>190</v>
      </c>
      <c r="D112" s="34" t="s">
        <v>247</v>
      </c>
      <c r="E112" s="34" t="s">
        <v>279</v>
      </c>
      <c r="F112" s="34" t="s">
        <v>301</v>
      </c>
      <c r="G112" s="32">
        <v>70</v>
      </c>
      <c r="H112" s="79">
        <v>0</v>
      </c>
      <c r="I112" s="48">
        <f t="shared" si="1"/>
        <v>0</v>
      </c>
    </row>
    <row r="113" spans="2:9" ht="34.9" customHeight="1" x14ac:dyDescent="0.25">
      <c r="B113" s="47">
        <v>108</v>
      </c>
      <c r="C113" s="34" t="s">
        <v>191</v>
      </c>
      <c r="D113" s="34" t="s">
        <v>192</v>
      </c>
      <c r="E113" s="34" t="s">
        <v>279</v>
      </c>
      <c r="F113" s="34" t="s">
        <v>301</v>
      </c>
      <c r="G113" s="32">
        <v>15</v>
      </c>
      <c r="H113" s="79">
        <v>0</v>
      </c>
      <c r="I113" s="48">
        <f t="shared" si="1"/>
        <v>0</v>
      </c>
    </row>
    <row r="114" spans="2:9" ht="34.9" customHeight="1" x14ac:dyDescent="0.25">
      <c r="B114" s="47">
        <v>109</v>
      </c>
      <c r="C114" s="34" t="s">
        <v>193</v>
      </c>
      <c r="D114" s="32" t="s">
        <v>244</v>
      </c>
      <c r="E114" s="34" t="s">
        <v>279</v>
      </c>
      <c r="F114" s="34" t="s">
        <v>301</v>
      </c>
      <c r="G114" s="32">
        <v>10</v>
      </c>
      <c r="H114" s="79">
        <v>0</v>
      </c>
      <c r="I114" s="48">
        <f t="shared" si="1"/>
        <v>0</v>
      </c>
    </row>
    <row r="117" spans="2:9" ht="34.9" customHeight="1" x14ac:dyDescent="0.25">
      <c r="B117" s="128" t="s">
        <v>288</v>
      </c>
      <c r="C117" s="128"/>
      <c r="D117" s="128"/>
      <c r="E117" s="128"/>
      <c r="F117" s="128"/>
      <c r="G117" s="128"/>
      <c r="H117" s="128"/>
      <c r="I117" s="128"/>
    </row>
    <row r="118" spans="2:9" ht="19.899999999999999" customHeight="1" x14ac:dyDescent="0.25">
      <c r="B118" s="131" t="s">
        <v>0</v>
      </c>
      <c r="C118" s="133" t="s">
        <v>287</v>
      </c>
      <c r="D118" s="131" t="s">
        <v>257</v>
      </c>
      <c r="E118" s="125" t="s">
        <v>1</v>
      </c>
      <c r="F118" s="125"/>
      <c r="G118" s="125" t="s">
        <v>294</v>
      </c>
      <c r="H118" s="125"/>
      <c r="I118" s="125"/>
    </row>
    <row r="119" spans="2:9" ht="19.899999999999999" customHeight="1" x14ac:dyDescent="0.25">
      <c r="B119" s="132"/>
      <c r="C119" s="125"/>
      <c r="D119" s="134"/>
      <c r="E119" s="125"/>
      <c r="F119" s="125"/>
      <c r="G119" s="125"/>
      <c r="H119" s="125"/>
      <c r="I119" s="125"/>
    </row>
    <row r="120" spans="2:9" ht="25.15" customHeight="1" x14ac:dyDescent="0.25">
      <c r="B120" s="38">
        <v>1</v>
      </c>
      <c r="C120" s="39" t="s">
        <v>289</v>
      </c>
      <c r="D120" s="31" t="s">
        <v>295</v>
      </c>
      <c r="E120" s="126">
        <f>SUM(G6:G114)</f>
        <v>9315</v>
      </c>
      <c r="F120" s="127"/>
      <c r="G120" s="123">
        <f>SUM(I6:I114)</f>
        <v>0</v>
      </c>
      <c r="H120" s="123"/>
      <c r="I120" s="123"/>
    </row>
    <row r="121" spans="2:9" ht="25.15" customHeight="1" x14ac:dyDescent="0.25">
      <c r="B121" s="38">
        <v>2</v>
      </c>
      <c r="C121" s="39" t="s">
        <v>290</v>
      </c>
      <c r="D121" s="31" t="s">
        <v>295</v>
      </c>
      <c r="E121" s="126">
        <f>SUM(G6:G114)</f>
        <v>9315</v>
      </c>
      <c r="F121" s="127"/>
      <c r="G121" s="123">
        <f>SUM(I6:I114)</f>
        <v>0</v>
      </c>
      <c r="H121" s="123"/>
      <c r="I121" s="123"/>
    </row>
    <row r="122" spans="2:9" ht="25.15" customHeight="1" x14ac:dyDescent="0.25">
      <c r="B122" s="38">
        <v>3</v>
      </c>
      <c r="C122" s="39" t="s">
        <v>293</v>
      </c>
      <c r="D122" s="31" t="s">
        <v>295</v>
      </c>
      <c r="E122" s="126">
        <f>SUM(G6:G114)</f>
        <v>9315</v>
      </c>
      <c r="F122" s="127"/>
      <c r="G122" s="123">
        <f>SUM(I6:I114)</f>
        <v>0</v>
      </c>
      <c r="H122" s="123"/>
      <c r="I122" s="123"/>
    </row>
    <row r="123" spans="2:9" ht="25.15" customHeight="1" x14ac:dyDescent="0.25">
      <c r="B123" s="38">
        <v>4</v>
      </c>
      <c r="C123" s="39" t="s">
        <v>291</v>
      </c>
      <c r="D123" s="31" t="s">
        <v>295</v>
      </c>
      <c r="E123" s="126">
        <f>SUM(G6:G114)</f>
        <v>9315</v>
      </c>
      <c r="F123" s="127"/>
      <c r="G123" s="123">
        <f>SUM(I6:I114)</f>
        <v>0</v>
      </c>
      <c r="H123" s="123"/>
      <c r="I123" s="123"/>
    </row>
    <row r="124" spans="2:9" ht="25.15" customHeight="1" x14ac:dyDescent="0.25">
      <c r="B124" s="38">
        <v>5</v>
      </c>
      <c r="C124" s="38" t="s">
        <v>292</v>
      </c>
      <c r="D124" s="31" t="s">
        <v>295</v>
      </c>
      <c r="E124" s="126">
        <f>SUM(G6:G114)</f>
        <v>9315</v>
      </c>
      <c r="F124" s="127"/>
      <c r="G124" s="123">
        <f>SUM(I6:I114)</f>
        <v>0</v>
      </c>
      <c r="H124" s="123"/>
      <c r="I124" s="123"/>
    </row>
    <row r="125" spans="2:9" ht="25.15" customHeight="1" x14ac:dyDescent="0.25">
      <c r="B125" s="38">
        <v>6</v>
      </c>
      <c r="C125" s="38" t="s">
        <v>300</v>
      </c>
      <c r="D125" s="31" t="s">
        <v>295</v>
      </c>
      <c r="E125" s="126">
        <f>SUM(G6:G114)</f>
        <v>9315</v>
      </c>
      <c r="F125" s="127"/>
      <c r="G125" s="123">
        <f>SUM(I6:I114)</f>
        <v>0</v>
      </c>
      <c r="H125" s="123"/>
      <c r="I125" s="123"/>
    </row>
    <row r="126" spans="2:9" ht="25.15" customHeight="1" x14ac:dyDescent="0.25">
      <c r="B126" s="124" t="s">
        <v>281</v>
      </c>
      <c r="C126" s="124"/>
      <c r="D126" s="124"/>
      <c r="E126" s="124"/>
      <c r="F126" s="124"/>
      <c r="G126" s="123">
        <f>SUM(G120:G125)</f>
        <v>0</v>
      </c>
      <c r="H126" s="123"/>
      <c r="I126" s="123"/>
    </row>
    <row r="129" spans="1:8" ht="34.9" customHeight="1" x14ac:dyDescent="0.25">
      <c r="B129" s="86" t="s">
        <v>273</v>
      </c>
      <c r="C129" s="86"/>
      <c r="D129" s="86"/>
      <c r="E129" s="86"/>
      <c r="F129" s="86"/>
    </row>
    <row r="130" spans="1:8" ht="30" customHeight="1" x14ac:dyDescent="0.25">
      <c r="B130" s="36">
        <v>1</v>
      </c>
      <c r="C130" s="130" t="s">
        <v>286</v>
      </c>
      <c r="D130" s="130"/>
      <c r="E130" s="130"/>
      <c r="F130" s="130"/>
    </row>
    <row r="131" spans="1:8" ht="20.100000000000001" customHeight="1" x14ac:dyDescent="0.25">
      <c r="B131" s="76"/>
      <c r="C131" s="76"/>
      <c r="D131" s="76"/>
      <c r="E131" s="76"/>
      <c r="F131" s="76"/>
    </row>
    <row r="132" spans="1:8" ht="93.75" customHeight="1" x14ac:dyDescent="0.25">
      <c r="A132" s="40"/>
      <c r="B132" s="115" t="s">
        <v>366</v>
      </c>
      <c r="C132" s="115"/>
      <c r="D132" s="115"/>
      <c r="E132" s="115"/>
      <c r="F132" s="115"/>
    </row>
    <row r="133" spans="1:8" x14ac:dyDescent="0.25">
      <c r="B133" s="115"/>
      <c r="C133" s="115"/>
      <c r="D133" s="115"/>
      <c r="E133" s="115"/>
      <c r="F133" s="115"/>
    </row>
    <row r="134" spans="1:8" x14ac:dyDescent="0.25">
      <c r="B134" s="115"/>
      <c r="C134" s="115"/>
      <c r="D134" s="115"/>
      <c r="E134" s="115"/>
      <c r="F134" s="115"/>
    </row>
    <row r="137" spans="1:8" ht="25.15" customHeight="1" x14ac:dyDescent="0.25">
      <c r="B137" s="128" t="s">
        <v>285</v>
      </c>
      <c r="C137" s="128"/>
      <c r="D137" s="128"/>
      <c r="E137" s="128"/>
      <c r="F137" s="128"/>
      <c r="H137" t="s">
        <v>362</v>
      </c>
    </row>
    <row r="138" spans="1:8" ht="25.15" customHeight="1" x14ac:dyDescent="0.25">
      <c r="B138" s="37">
        <v>1</v>
      </c>
      <c r="C138" s="130" t="s">
        <v>283</v>
      </c>
      <c r="D138" s="130"/>
      <c r="E138" s="130"/>
      <c r="F138" s="130"/>
    </row>
    <row r="139" spans="1:8" ht="25.15" customHeight="1" x14ac:dyDescent="0.25">
      <c r="B139" s="37">
        <v>2</v>
      </c>
      <c r="C139" s="130" t="s">
        <v>284</v>
      </c>
      <c r="D139" s="130"/>
      <c r="E139" s="130"/>
      <c r="F139" s="130"/>
    </row>
    <row r="140" spans="1:8" ht="15.75" thickBot="1" x14ac:dyDescent="0.3"/>
    <row r="141" spans="1:8" ht="25.9" customHeight="1" thickBot="1" x14ac:dyDescent="0.3">
      <c r="B141" s="135" t="s">
        <v>308</v>
      </c>
      <c r="C141" s="136"/>
      <c r="D141" s="136"/>
      <c r="E141" s="136"/>
      <c r="F141" s="137"/>
    </row>
    <row r="145" spans="3:5" x14ac:dyDescent="0.25">
      <c r="C145" s="1"/>
      <c r="D145" s="1"/>
      <c r="E145" s="1" t="s">
        <v>367</v>
      </c>
    </row>
    <row r="146" spans="3:5" ht="36" customHeight="1" x14ac:dyDescent="0.25">
      <c r="C146" s="1"/>
      <c r="D146" s="1"/>
      <c r="E146" s="3"/>
    </row>
    <row r="147" spans="3:5" x14ac:dyDescent="0.25">
      <c r="C147" s="1"/>
      <c r="D147" s="1"/>
      <c r="E147" s="60" t="s">
        <v>195</v>
      </c>
    </row>
    <row r="148" spans="3:5" ht="15.75" x14ac:dyDescent="0.25">
      <c r="E148" s="41"/>
    </row>
  </sheetData>
  <mergeCells count="28">
    <mergeCell ref="B141:F141"/>
    <mergeCell ref="C138:F138"/>
    <mergeCell ref="C139:F139"/>
    <mergeCell ref="B137:F137"/>
    <mergeCell ref="B3:I3"/>
    <mergeCell ref="B129:F129"/>
    <mergeCell ref="C130:F130"/>
    <mergeCell ref="B118:B119"/>
    <mergeCell ref="C118:C119"/>
    <mergeCell ref="D118:D119"/>
    <mergeCell ref="B117:I117"/>
    <mergeCell ref="B132:F134"/>
    <mergeCell ref="E118:F119"/>
    <mergeCell ref="E120:F120"/>
    <mergeCell ref="G124:I124"/>
    <mergeCell ref="G125:I125"/>
    <mergeCell ref="B126:F126"/>
    <mergeCell ref="G126:I126"/>
    <mergeCell ref="G118:I119"/>
    <mergeCell ref="G120:I120"/>
    <mergeCell ref="G121:I121"/>
    <mergeCell ref="G122:I122"/>
    <mergeCell ref="G123:I123"/>
    <mergeCell ref="E121:F121"/>
    <mergeCell ref="E122:F122"/>
    <mergeCell ref="E123:F123"/>
    <mergeCell ref="E124:F124"/>
    <mergeCell ref="E125:F125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5558F-30AA-4B46-B4B0-C065FB725921}">
  <dimension ref="B3:L56"/>
  <sheetViews>
    <sheetView topLeftCell="A49" workbookViewId="0">
      <selection activeCell="F63" sqref="F63"/>
    </sheetView>
  </sheetViews>
  <sheetFormatPr defaultRowHeight="15" x14ac:dyDescent="0.25"/>
  <cols>
    <col min="2" max="2" width="7.28515625" customWidth="1"/>
    <col min="3" max="3" width="24.28515625" customWidth="1"/>
    <col min="4" max="4" width="24.85546875" customWidth="1"/>
    <col min="5" max="5" width="22.7109375" customWidth="1"/>
    <col min="6" max="6" width="10.7109375" customWidth="1"/>
    <col min="7" max="7" width="10.28515625" customWidth="1"/>
    <col min="8" max="8" width="9.42578125" customWidth="1"/>
    <col min="9" max="10" width="12.7109375" customWidth="1"/>
  </cols>
  <sheetData>
    <row r="3" spans="2:12" ht="39.950000000000003" customHeight="1" x14ac:dyDescent="0.25">
      <c r="B3" s="86" t="s">
        <v>353</v>
      </c>
      <c r="C3" s="86"/>
      <c r="D3" s="86"/>
      <c r="E3" s="86"/>
      <c r="F3" s="86"/>
      <c r="G3" s="86"/>
      <c r="H3" s="86"/>
      <c r="I3" s="86"/>
      <c r="J3" s="86"/>
    </row>
    <row r="5" spans="2:12" ht="30" customHeight="1" x14ac:dyDescent="0.25">
      <c r="B5" s="21" t="s">
        <v>187</v>
      </c>
      <c r="C5" s="21" t="s">
        <v>251</v>
      </c>
      <c r="D5" s="21" t="s">
        <v>250</v>
      </c>
      <c r="E5" s="21" t="s">
        <v>252</v>
      </c>
      <c r="F5" s="22" t="s">
        <v>255</v>
      </c>
      <c r="G5" s="23" t="s">
        <v>253</v>
      </c>
      <c r="H5" s="24" t="s">
        <v>254</v>
      </c>
      <c r="I5" s="25" t="s">
        <v>271</v>
      </c>
      <c r="J5" s="25" t="s">
        <v>272</v>
      </c>
    </row>
    <row r="6" spans="2:12" ht="30" customHeight="1" x14ac:dyDescent="0.25">
      <c r="B6" s="10">
        <v>1</v>
      </c>
      <c r="C6" s="11" t="s">
        <v>47</v>
      </c>
      <c r="D6" s="12" t="s">
        <v>48</v>
      </c>
      <c r="E6" s="13" t="s">
        <v>262</v>
      </c>
      <c r="F6" s="17" t="s">
        <v>258</v>
      </c>
      <c r="G6" s="10" t="s">
        <v>16</v>
      </c>
      <c r="H6" s="10">
        <v>11</v>
      </c>
      <c r="I6" s="80">
        <v>0</v>
      </c>
      <c r="J6" s="81">
        <f>SUM(H6*I6)</f>
        <v>0</v>
      </c>
      <c r="L6" s="4"/>
    </row>
    <row r="7" spans="2:12" ht="30" customHeight="1" x14ac:dyDescent="0.25">
      <c r="B7" s="10">
        <v>2</v>
      </c>
      <c r="C7" s="11" t="s">
        <v>9</v>
      </c>
      <c r="D7" s="12" t="s">
        <v>62</v>
      </c>
      <c r="E7" s="13" t="s">
        <v>261</v>
      </c>
      <c r="F7" s="17" t="s">
        <v>258</v>
      </c>
      <c r="G7" s="10" t="s">
        <v>16</v>
      </c>
      <c r="H7" s="10">
        <v>4</v>
      </c>
      <c r="I7" s="80">
        <v>0</v>
      </c>
      <c r="J7" s="81">
        <f t="shared" ref="J7:J24" si="0">SUM(H7*I7)</f>
        <v>0</v>
      </c>
    </row>
    <row r="8" spans="2:12" ht="30" customHeight="1" x14ac:dyDescent="0.25">
      <c r="B8" s="10">
        <v>3</v>
      </c>
      <c r="C8" s="11" t="s">
        <v>53</v>
      </c>
      <c r="D8" s="12" t="s">
        <v>199</v>
      </c>
      <c r="E8" s="13" t="s">
        <v>263</v>
      </c>
      <c r="F8" s="17" t="s">
        <v>258</v>
      </c>
      <c r="G8" s="10" t="s">
        <v>16</v>
      </c>
      <c r="H8" s="10">
        <v>4</v>
      </c>
      <c r="I8" s="80">
        <v>0</v>
      </c>
      <c r="J8" s="81">
        <f t="shared" si="0"/>
        <v>0</v>
      </c>
    </row>
    <row r="9" spans="2:12" ht="30" customHeight="1" x14ac:dyDescent="0.25">
      <c r="B9" s="10">
        <v>4</v>
      </c>
      <c r="C9" s="11" t="s">
        <v>84</v>
      </c>
      <c r="D9" s="12" t="s">
        <v>85</v>
      </c>
      <c r="E9" s="13" t="s">
        <v>263</v>
      </c>
      <c r="F9" s="17" t="s">
        <v>258</v>
      </c>
      <c r="G9" s="10" t="s">
        <v>16</v>
      </c>
      <c r="H9" s="10">
        <v>12</v>
      </c>
      <c r="I9" s="80">
        <v>0</v>
      </c>
      <c r="J9" s="81">
        <f t="shared" si="0"/>
        <v>0</v>
      </c>
    </row>
    <row r="10" spans="2:12" ht="30" customHeight="1" x14ac:dyDescent="0.25">
      <c r="B10" s="10">
        <v>5</v>
      </c>
      <c r="C10" s="11" t="s">
        <v>45</v>
      </c>
      <c r="D10" s="12" t="s">
        <v>46</v>
      </c>
      <c r="E10" s="13" t="s">
        <v>263</v>
      </c>
      <c r="F10" s="17" t="s">
        <v>258</v>
      </c>
      <c r="G10" s="10" t="s">
        <v>16</v>
      </c>
      <c r="H10" s="10">
        <v>4</v>
      </c>
      <c r="I10" s="80">
        <v>0</v>
      </c>
      <c r="J10" s="81">
        <f t="shared" si="0"/>
        <v>0</v>
      </c>
    </row>
    <row r="11" spans="2:12" ht="30" customHeight="1" x14ac:dyDescent="0.25">
      <c r="B11" s="10">
        <v>6</v>
      </c>
      <c r="C11" s="11" t="s">
        <v>61</v>
      </c>
      <c r="D11" s="12" t="s">
        <v>197</v>
      </c>
      <c r="E11" s="13" t="s">
        <v>264</v>
      </c>
      <c r="F11" s="17" t="s">
        <v>258</v>
      </c>
      <c r="G11" s="10" t="s">
        <v>16</v>
      </c>
      <c r="H11" s="10">
        <v>6</v>
      </c>
      <c r="I11" s="80">
        <v>0</v>
      </c>
      <c r="J11" s="81">
        <f t="shared" si="0"/>
        <v>0</v>
      </c>
    </row>
    <row r="12" spans="2:12" ht="30" customHeight="1" x14ac:dyDescent="0.25">
      <c r="B12" s="10">
        <v>7</v>
      </c>
      <c r="C12" s="11" t="s">
        <v>80</v>
      </c>
      <c r="D12" s="12" t="s">
        <v>81</v>
      </c>
      <c r="E12" s="13" t="s">
        <v>263</v>
      </c>
      <c r="F12" s="17" t="s">
        <v>258</v>
      </c>
      <c r="G12" s="10" t="s">
        <v>16</v>
      </c>
      <c r="H12" s="10">
        <v>11</v>
      </c>
      <c r="I12" s="80">
        <v>0</v>
      </c>
      <c r="J12" s="81">
        <f t="shared" si="0"/>
        <v>0</v>
      </c>
    </row>
    <row r="13" spans="2:12" ht="30" customHeight="1" x14ac:dyDescent="0.25">
      <c r="B13" s="10">
        <v>8</v>
      </c>
      <c r="C13" s="11" t="s">
        <v>138</v>
      </c>
      <c r="D13" s="12" t="s">
        <v>139</v>
      </c>
      <c r="E13" s="13" t="s">
        <v>263</v>
      </c>
      <c r="F13" s="17" t="s">
        <v>258</v>
      </c>
      <c r="G13" s="10" t="s">
        <v>16</v>
      </c>
      <c r="H13" s="10">
        <v>3</v>
      </c>
      <c r="I13" s="80">
        <v>0</v>
      </c>
      <c r="J13" s="81">
        <f t="shared" si="0"/>
        <v>0</v>
      </c>
    </row>
    <row r="14" spans="2:12" ht="30" customHeight="1" x14ac:dyDescent="0.25">
      <c r="B14" s="138">
        <v>9</v>
      </c>
      <c r="C14" s="140" t="s">
        <v>56</v>
      </c>
      <c r="D14" s="142" t="s">
        <v>198</v>
      </c>
      <c r="E14" s="13" t="s">
        <v>265</v>
      </c>
      <c r="F14" s="17" t="s">
        <v>258</v>
      </c>
      <c r="G14" s="10" t="s">
        <v>16</v>
      </c>
      <c r="H14" s="10">
        <v>3</v>
      </c>
      <c r="I14" s="80">
        <v>0</v>
      </c>
      <c r="J14" s="81">
        <f t="shared" si="0"/>
        <v>0</v>
      </c>
    </row>
    <row r="15" spans="2:12" ht="30" customHeight="1" x14ac:dyDescent="0.25">
      <c r="B15" s="139"/>
      <c r="C15" s="141"/>
      <c r="D15" s="143"/>
      <c r="E15" s="13" t="s">
        <v>262</v>
      </c>
      <c r="F15" s="17" t="s">
        <v>258</v>
      </c>
      <c r="G15" s="10" t="s">
        <v>16</v>
      </c>
      <c r="H15" s="10">
        <v>11</v>
      </c>
      <c r="I15" s="80">
        <v>0</v>
      </c>
      <c r="J15" s="81">
        <f t="shared" si="0"/>
        <v>0</v>
      </c>
    </row>
    <row r="16" spans="2:12" ht="30" customHeight="1" x14ac:dyDescent="0.25">
      <c r="B16" s="10">
        <v>10</v>
      </c>
      <c r="C16" s="11" t="s">
        <v>57</v>
      </c>
      <c r="D16" s="12" t="s">
        <v>58</v>
      </c>
      <c r="E16" s="13" t="s">
        <v>266</v>
      </c>
      <c r="F16" s="17" t="s">
        <v>258</v>
      </c>
      <c r="G16" s="10" t="s">
        <v>16</v>
      </c>
      <c r="H16" s="10">
        <v>9</v>
      </c>
      <c r="I16" s="80">
        <v>0</v>
      </c>
      <c r="J16" s="81">
        <f t="shared" si="0"/>
        <v>0</v>
      </c>
    </row>
    <row r="17" spans="2:10" ht="30" customHeight="1" x14ac:dyDescent="0.25">
      <c r="B17" s="10">
        <v>11</v>
      </c>
      <c r="C17" s="11" t="s">
        <v>72</v>
      </c>
      <c r="D17" s="12" t="s">
        <v>73</v>
      </c>
      <c r="E17" s="13" t="s">
        <v>262</v>
      </c>
      <c r="F17" s="17" t="s">
        <v>258</v>
      </c>
      <c r="G17" s="10" t="s">
        <v>16</v>
      </c>
      <c r="H17" s="10">
        <v>6</v>
      </c>
      <c r="I17" s="80">
        <v>0</v>
      </c>
      <c r="J17" s="81">
        <f t="shared" si="0"/>
        <v>0</v>
      </c>
    </row>
    <row r="18" spans="2:10" ht="30" customHeight="1" x14ac:dyDescent="0.25">
      <c r="B18" s="10">
        <v>12</v>
      </c>
      <c r="C18" s="11" t="s">
        <v>13</v>
      </c>
      <c r="D18" s="12" t="s">
        <v>115</v>
      </c>
      <c r="E18" s="13" t="s">
        <v>262</v>
      </c>
      <c r="F18" s="17" t="s">
        <v>258</v>
      </c>
      <c r="G18" s="10" t="s">
        <v>16</v>
      </c>
      <c r="H18" s="10">
        <v>5</v>
      </c>
      <c r="I18" s="80">
        <v>0</v>
      </c>
      <c r="J18" s="81">
        <f t="shared" si="0"/>
        <v>0</v>
      </c>
    </row>
    <row r="19" spans="2:10" ht="30" customHeight="1" x14ac:dyDescent="0.25">
      <c r="B19" s="10">
        <v>13</v>
      </c>
      <c r="C19" s="14" t="s">
        <v>117</v>
      </c>
      <c r="D19" s="12" t="s">
        <v>118</v>
      </c>
      <c r="E19" s="13" t="s">
        <v>266</v>
      </c>
      <c r="F19" s="17" t="s">
        <v>258</v>
      </c>
      <c r="G19" s="10" t="s">
        <v>16</v>
      </c>
      <c r="H19" s="11">
        <v>11</v>
      </c>
      <c r="I19" s="80">
        <v>0</v>
      </c>
      <c r="J19" s="81">
        <f t="shared" si="0"/>
        <v>0</v>
      </c>
    </row>
    <row r="20" spans="2:10" ht="30" customHeight="1" x14ac:dyDescent="0.25">
      <c r="B20" s="10">
        <v>14</v>
      </c>
      <c r="C20" s="11" t="s">
        <v>44</v>
      </c>
      <c r="D20" s="12" t="s">
        <v>201</v>
      </c>
      <c r="E20" s="13" t="s">
        <v>266</v>
      </c>
      <c r="F20" s="17" t="s">
        <v>258</v>
      </c>
      <c r="G20" s="10" t="s">
        <v>16</v>
      </c>
      <c r="H20" s="11">
        <v>6</v>
      </c>
      <c r="I20" s="80">
        <v>0</v>
      </c>
      <c r="J20" s="81">
        <f t="shared" si="0"/>
        <v>0</v>
      </c>
    </row>
    <row r="21" spans="2:10" ht="30" customHeight="1" x14ac:dyDescent="0.25">
      <c r="B21" s="138">
        <v>15</v>
      </c>
      <c r="C21" s="89" t="s">
        <v>196</v>
      </c>
      <c r="D21" s="144" t="s">
        <v>170</v>
      </c>
      <c r="E21" s="13" t="s">
        <v>262</v>
      </c>
      <c r="F21" s="17" t="s">
        <v>258</v>
      </c>
      <c r="G21" s="10" t="s">
        <v>16</v>
      </c>
      <c r="H21" s="11">
        <v>15</v>
      </c>
      <c r="I21" s="80">
        <v>0</v>
      </c>
      <c r="J21" s="81">
        <f t="shared" si="0"/>
        <v>0</v>
      </c>
    </row>
    <row r="22" spans="2:10" ht="30" customHeight="1" x14ac:dyDescent="0.25">
      <c r="B22" s="139"/>
      <c r="C22" s="89"/>
      <c r="D22" s="145"/>
      <c r="E22" s="13" t="s">
        <v>266</v>
      </c>
      <c r="F22" s="15" t="s">
        <v>259</v>
      </c>
      <c r="G22" s="10" t="s">
        <v>16</v>
      </c>
      <c r="H22" s="11">
        <v>11</v>
      </c>
      <c r="I22" s="80">
        <v>0</v>
      </c>
      <c r="J22" s="81">
        <f t="shared" si="0"/>
        <v>0</v>
      </c>
    </row>
    <row r="23" spans="2:10" ht="30" customHeight="1" x14ac:dyDescent="0.25">
      <c r="B23" s="10">
        <v>16</v>
      </c>
      <c r="C23" s="11" t="s">
        <v>135</v>
      </c>
      <c r="D23" s="12" t="s">
        <v>200</v>
      </c>
      <c r="E23" s="13" t="s">
        <v>267</v>
      </c>
      <c r="F23" s="15" t="s">
        <v>259</v>
      </c>
      <c r="G23" s="10" t="s">
        <v>16</v>
      </c>
      <c r="H23" s="11">
        <v>11</v>
      </c>
      <c r="I23" s="80">
        <v>0</v>
      </c>
      <c r="J23" s="81">
        <f t="shared" si="0"/>
        <v>0</v>
      </c>
    </row>
    <row r="24" spans="2:10" ht="41.45" customHeight="1" x14ac:dyDescent="0.25">
      <c r="B24" s="10">
        <v>17</v>
      </c>
      <c r="C24" s="11" t="s">
        <v>57</v>
      </c>
      <c r="D24" s="12" t="s">
        <v>58</v>
      </c>
      <c r="E24" s="46" t="s">
        <v>268</v>
      </c>
      <c r="F24" s="16" t="s">
        <v>260</v>
      </c>
      <c r="G24" s="10" t="s">
        <v>16</v>
      </c>
      <c r="H24" s="11">
        <v>2</v>
      </c>
      <c r="I24" s="80">
        <v>0</v>
      </c>
      <c r="J24" s="81">
        <f t="shared" si="0"/>
        <v>0</v>
      </c>
    </row>
    <row r="27" spans="2:10" ht="19.899999999999999" customHeight="1" x14ac:dyDescent="0.25">
      <c r="B27" s="128" t="s">
        <v>186</v>
      </c>
      <c r="C27" s="128"/>
      <c r="D27" s="128"/>
      <c r="E27" s="128"/>
      <c r="F27" s="128"/>
      <c r="G27" s="128"/>
      <c r="H27" s="128"/>
      <c r="I27" s="128"/>
    </row>
    <row r="28" spans="2:10" ht="19.899999999999999" customHeight="1" x14ac:dyDescent="0.25">
      <c r="B28" s="101" t="s">
        <v>0</v>
      </c>
      <c r="C28" s="103" t="s">
        <v>256</v>
      </c>
      <c r="D28" s="101" t="s">
        <v>257</v>
      </c>
      <c r="E28" s="103" t="s">
        <v>1</v>
      </c>
      <c r="F28" s="103"/>
      <c r="G28" s="104" t="s">
        <v>298</v>
      </c>
      <c r="H28" s="146"/>
      <c r="I28" s="105"/>
    </row>
    <row r="29" spans="2:10" ht="19.899999999999999" customHeight="1" x14ac:dyDescent="0.25">
      <c r="B29" s="102"/>
      <c r="C29" s="103"/>
      <c r="D29" s="101"/>
      <c r="E29" s="103"/>
      <c r="F29" s="103"/>
      <c r="G29" s="106"/>
      <c r="H29" s="147"/>
      <c r="I29" s="107"/>
    </row>
    <row r="30" spans="2:10" ht="25.15" customHeight="1" x14ac:dyDescent="0.25">
      <c r="B30" s="18" t="s">
        <v>4</v>
      </c>
      <c r="C30" s="18" t="s">
        <v>8</v>
      </c>
      <c r="D30" s="8" t="s">
        <v>16</v>
      </c>
      <c r="E30" s="84">
        <f>SUM(H6:H21)</f>
        <v>121</v>
      </c>
      <c r="F30" s="84"/>
      <c r="G30" s="148">
        <v>0</v>
      </c>
      <c r="H30" s="149"/>
      <c r="I30" s="150"/>
    </row>
    <row r="31" spans="2:10" ht="25.15" customHeight="1" x14ac:dyDescent="0.25">
      <c r="B31" s="19" t="s">
        <v>6</v>
      </c>
      <c r="C31" s="19" t="s">
        <v>2</v>
      </c>
      <c r="D31" s="8" t="s">
        <v>16</v>
      </c>
      <c r="E31" s="84">
        <f>SUM(H22:H23)</f>
        <v>22</v>
      </c>
      <c r="F31" s="84"/>
      <c r="G31" s="148">
        <f>SUM(J22:J23)</f>
        <v>0</v>
      </c>
      <c r="H31" s="149"/>
      <c r="I31" s="150"/>
    </row>
    <row r="32" spans="2:10" ht="25.15" customHeight="1" x14ac:dyDescent="0.25">
      <c r="B32" s="20" t="s">
        <v>7</v>
      </c>
      <c r="C32" s="20" t="s">
        <v>3</v>
      </c>
      <c r="D32" s="8" t="s">
        <v>16</v>
      </c>
      <c r="E32" s="84">
        <f>SUM(H24)</f>
        <v>2</v>
      </c>
      <c r="F32" s="84"/>
      <c r="G32" s="148">
        <f>SUM(J24)</f>
        <v>0</v>
      </c>
      <c r="H32" s="149"/>
      <c r="I32" s="150"/>
    </row>
    <row r="33" spans="2:9" ht="25.15" customHeight="1" x14ac:dyDescent="0.25">
      <c r="B33" s="118" t="s">
        <v>277</v>
      </c>
      <c r="C33" s="119"/>
      <c r="D33" s="119"/>
      <c r="E33" s="119"/>
      <c r="F33" s="119"/>
      <c r="G33" s="151">
        <f>SUM(G30:G32)</f>
        <v>0</v>
      </c>
      <c r="H33" s="151"/>
      <c r="I33" s="151"/>
    </row>
    <row r="36" spans="2:9" ht="25.15" customHeight="1" x14ac:dyDescent="0.25">
      <c r="B36" s="128" t="s">
        <v>273</v>
      </c>
      <c r="C36" s="128"/>
      <c r="D36" s="128"/>
      <c r="E36" s="128"/>
      <c r="F36" s="128"/>
      <c r="G36" s="128"/>
    </row>
    <row r="37" spans="2:9" ht="25.15" customHeight="1" x14ac:dyDescent="0.25">
      <c r="B37" s="26" t="s">
        <v>17</v>
      </c>
      <c r="C37" s="84" t="s">
        <v>269</v>
      </c>
      <c r="D37" s="84"/>
      <c r="E37" s="84"/>
      <c r="F37" s="84"/>
      <c r="G37" s="84"/>
    </row>
    <row r="38" spans="2:9" ht="25.15" customHeight="1" x14ac:dyDescent="0.25">
      <c r="B38" s="27" t="s">
        <v>18</v>
      </c>
      <c r="C38" s="84" t="s">
        <v>270</v>
      </c>
      <c r="D38" s="84"/>
      <c r="E38" s="84"/>
      <c r="F38" s="84"/>
      <c r="G38" s="84"/>
    </row>
    <row r="39" spans="2:9" ht="25.15" customHeight="1" x14ac:dyDescent="0.25">
      <c r="B39" s="28" t="s">
        <v>19</v>
      </c>
      <c r="C39" s="84" t="s">
        <v>299</v>
      </c>
      <c r="D39" s="84"/>
      <c r="E39" s="84"/>
      <c r="F39" s="84"/>
      <c r="G39" s="84"/>
    </row>
    <row r="42" spans="2:9" ht="25.15" customHeight="1" x14ac:dyDescent="0.25">
      <c r="B42" s="128" t="s">
        <v>276</v>
      </c>
      <c r="C42" s="128"/>
      <c r="D42" s="128"/>
      <c r="E42" s="128"/>
      <c r="F42" s="128"/>
      <c r="G42" s="128"/>
    </row>
    <row r="43" spans="2:9" ht="25.15" customHeight="1" x14ac:dyDescent="0.25">
      <c r="B43" s="11">
        <v>1</v>
      </c>
      <c r="C43" s="84" t="s">
        <v>218</v>
      </c>
      <c r="D43" s="84"/>
      <c r="E43" s="84"/>
      <c r="F43" s="84"/>
      <c r="G43" s="84"/>
    </row>
    <row r="44" spans="2:9" ht="25.15" customHeight="1" x14ac:dyDescent="0.25">
      <c r="B44" s="11">
        <v>2</v>
      </c>
      <c r="C44" s="84" t="s">
        <v>274</v>
      </c>
      <c r="D44" s="84"/>
      <c r="E44" s="84"/>
      <c r="F44" s="84"/>
      <c r="G44" s="84"/>
    </row>
    <row r="45" spans="2:9" ht="25.15" customHeight="1" x14ac:dyDescent="0.25">
      <c r="B45" s="11">
        <v>3</v>
      </c>
      <c r="C45" s="84" t="s">
        <v>275</v>
      </c>
      <c r="D45" s="84"/>
      <c r="E45" s="84"/>
      <c r="F45" s="84"/>
      <c r="G45" s="84"/>
    </row>
    <row r="46" spans="2:9" ht="25.15" customHeight="1" x14ac:dyDescent="0.25">
      <c r="B46" s="11">
        <v>4</v>
      </c>
      <c r="C46" s="84" t="s">
        <v>217</v>
      </c>
      <c r="D46" s="84"/>
      <c r="E46" s="84"/>
      <c r="F46" s="84"/>
      <c r="G46" s="84"/>
    </row>
    <row r="49" spans="2:7" ht="78.75" customHeight="1" x14ac:dyDescent="0.25">
      <c r="B49" s="155" t="s">
        <v>365</v>
      </c>
      <c r="C49" s="156"/>
      <c r="D49" s="156"/>
      <c r="E49" s="156"/>
      <c r="F49" s="156"/>
      <c r="G49" s="156"/>
    </row>
    <row r="50" spans="2:7" ht="15.75" thickBot="1" x14ac:dyDescent="0.3"/>
    <row r="51" spans="2:7" ht="25.9" customHeight="1" thickBot="1" x14ac:dyDescent="0.3">
      <c r="B51" s="152" t="s">
        <v>309</v>
      </c>
      <c r="C51" s="153"/>
      <c r="D51" s="153"/>
      <c r="E51" s="153"/>
      <c r="F51" s="153"/>
      <c r="G51" s="154"/>
    </row>
    <row r="54" spans="2:7" x14ac:dyDescent="0.25">
      <c r="C54" s="1"/>
      <c r="F54" s="1" t="s">
        <v>194</v>
      </c>
      <c r="G54" s="1"/>
    </row>
    <row r="55" spans="2:7" ht="35.25" customHeight="1" x14ac:dyDescent="0.25">
      <c r="C55" s="1"/>
      <c r="F55" s="3"/>
      <c r="G55" s="3"/>
    </row>
    <row r="56" spans="2:7" x14ac:dyDescent="0.25">
      <c r="C56" s="1"/>
      <c r="F56" s="60" t="s">
        <v>195</v>
      </c>
      <c r="G56" s="60"/>
    </row>
  </sheetData>
  <mergeCells count="32">
    <mergeCell ref="C45:G45"/>
    <mergeCell ref="B51:G51"/>
    <mergeCell ref="B49:G49"/>
    <mergeCell ref="C46:G46"/>
    <mergeCell ref="E30:F30"/>
    <mergeCell ref="E31:F31"/>
    <mergeCell ref="E32:F32"/>
    <mergeCell ref="G30:I30"/>
    <mergeCell ref="G31:I31"/>
    <mergeCell ref="G32:I32"/>
    <mergeCell ref="B33:F33"/>
    <mergeCell ref="G33:I33"/>
    <mergeCell ref="B36:G36"/>
    <mergeCell ref="C37:G37"/>
    <mergeCell ref="C38:G38"/>
    <mergeCell ref="C39:G39"/>
    <mergeCell ref="B42:G42"/>
    <mergeCell ref="C43:G43"/>
    <mergeCell ref="C44:G44"/>
    <mergeCell ref="B27:I27"/>
    <mergeCell ref="B28:B29"/>
    <mergeCell ref="C28:C29"/>
    <mergeCell ref="D28:D29"/>
    <mergeCell ref="E28:F29"/>
    <mergeCell ref="G28:I29"/>
    <mergeCell ref="B3:J3"/>
    <mergeCell ref="B14:B15"/>
    <mergeCell ref="C14:C15"/>
    <mergeCell ref="D14:D15"/>
    <mergeCell ref="B21:B22"/>
    <mergeCell ref="C21:C22"/>
    <mergeCell ref="D21:D22"/>
  </mergeCells>
  <pageMargins left="0.7" right="0.7" top="0.75" bottom="0.75" header="0.3" footer="0.3"/>
  <ignoredErrors>
    <ignoredError sqref="B30:B32" numberStoredAsText="1"/>
    <ignoredError sqref="E30:E3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6118327f-697b-48b0-aa69-7a400b213e53" origin="userSelected"/>
</file>

<file path=customXml/itemProps1.xml><?xml version="1.0" encoding="utf-8"?>
<ds:datastoreItem xmlns:ds="http://schemas.openxmlformats.org/officeDocument/2006/customXml" ds:itemID="{AE302DE3-FE02-47BA-847A-9B9F6BC700E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TROŠKOVNIK GRUPA 1</vt:lpstr>
      <vt:lpstr>TROŠKOVNIK GRUPA 2</vt:lpstr>
      <vt:lpstr>TROŠKOVNIK GRUPA 3</vt:lpstr>
      <vt:lpstr>'TROŠKOVNIK GRUPA 1'!Print_Area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Vulas</dc:creator>
  <cp:lastModifiedBy>Ines Fantoni</cp:lastModifiedBy>
  <cp:lastPrinted>2024-04-08T09:54:23Z</cp:lastPrinted>
  <dcterms:created xsi:type="dcterms:W3CDTF">2018-03-09T09:03:40Z</dcterms:created>
  <dcterms:modified xsi:type="dcterms:W3CDTF">2024-04-24T06:46:01Z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3041cd48-5d38-43de-bde2-7e631aa3cb7e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Ryws/7VbtVM4EjXNz2p14i3y0TvwTQrH</vt:lpwstr>
  </property>
</Properties>
</file>